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\Downloads\"/>
    </mc:Choice>
  </mc:AlternateContent>
  <xr:revisionPtr revIDLastSave="0" documentId="13_ncr:1_{28591E28-4927-4716-9352-9FE27FEAFDC9}" xr6:coauthVersionLast="47" xr6:coauthVersionMax="47" xr10:uidLastSave="{00000000-0000-0000-0000-000000000000}"/>
  <bookViews>
    <workbookView xWindow="-120" yWindow="-120" windowWidth="20730" windowHeight="11160" xr2:uid="{B1BCC1BD-7D7C-4482-BDF5-13E24EF91E5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5" i="1" l="1"/>
  <c r="O55" i="1"/>
  <c r="M56" i="1"/>
  <c r="M55" i="1"/>
  <c r="M54" i="1"/>
  <c r="P54" i="1" s="1"/>
  <c r="L56" i="1"/>
  <c r="S54" i="1"/>
  <c r="S55" i="1"/>
  <c r="S56" i="1"/>
  <c r="S57" i="1"/>
  <c r="S58" i="1"/>
  <c r="S53" i="1"/>
  <c r="P53" i="1"/>
  <c r="M58" i="1"/>
  <c r="M57" i="1"/>
  <c r="M53" i="1"/>
  <c r="L54" i="1"/>
  <c r="L58" i="1"/>
  <c r="L57" i="1"/>
  <c r="L55" i="1"/>
  <c r="L53" i="1"/>
  <c r="F50" i="1"/>
  <c r="F49" i="1"/>
  <c r="F48" i="1"/>
  <c r="N15" i="1"/>
  <c r="N14" i="1"/>
  <c r="N13" i="1"/>
  <c r="N12" i="1"/>
  <c r="N11" i="1"/>
  <c r="N10" i="1"/>
  <c r="M11" i="1"/>
  <c r="M12" i="1"/>
  <c r="M13" i="1"/>
  <c r="M14" i="1"/>
  <c r="M15" i="1"/>
  <c r="M10" i="1"/>
  <c r="L15" i="1"/>
  <c r="L14" i="1"/>
  <c r="L13" i="1"/>
  <c r="L12" i="1"/>
  <c r="L11" i="1"/>
  <c r="L10" i="1"/>
  <c r="M59" i="1" l="1"/>
  <c r="N56" i="1" s="1"/>
  <c r="O56" i="1" s="1"/>
  <c r="N54" i="1" l="1"/>
  <c r="O54" i="1" s="1"/>
  <c r="N53" i="1"/>
  <c r="O53" i="1" s="1"/>
  <c r="N55" i="1"/>
  <c r="N59" i="1"/>
  <c r="O59" i="1" s="1"/>
  <c r="N58" i="1"/>
  <c r="O58" i="1" s="1"/>
  <c r="N57" i="1"/>
  <c r="O57" i="1" s="1"/>
  <c r="P56" i="1"/>
  <c r="P57" i="1" l="1"/>
  <c r="P58" i="1" l="1"/>
  <c r="Q57" i="1" s="1"/>
  <c r="Q54" i="1" l="1"/>
  <c r="Q53" i="1"/>
  <c r="Q58" i="1"/>
  <c r="Q55" i="1"/>
  <c r="Q56" i="1"/>
</calcChain>
</file>

<file path=xl/sharedStrings.xml><?xml version="1.0" encoding="utf-8"?>
<sst xmlns="http://schemas.openxmlformats.org/spreadsheetml/2006/main" count="21" uniqueCount="21">
  <si>
    <t>Frecuencia absoluta (fi)</t>
  </si>
  <si>
    <t>Frecuencia relativa (hi)</t>
  </si>
  <si>
    <t>Frecuencia relativa porcentual (hi%)</t>
  </si>
  <si>
    <t>Total</t>
  </si>
  <si>
    <t>Preferencia de marcas de televisores full HD</t>
  </si>
  <si>
    <t>AOC</t>
  </si>
  <si>
    <t>Sony</t>
  </si>
  <si>
    <t>LG</t>
  </si>
  <si>
    <t>Samsung</t>
  </si>
  <si>
    <t>Otras</t>
  </si>
  <si>
    <t>Nº de dato</t>
  </si>
  <si>
    <t>Datos ordenados</t>
  </si>
  <si>
    <t>n</t>
  </si>
  <si>
    <t>V. máximo</t>
  </si>
  <si>
    <t>V. mínimo</t>
  </si>
  <si>
    <t>R</t>
  </si>
  <si>
    <t>K</t>
  </si>
  <si>
    <t>A.intervalo</t>
  </si>
  <si>
    <t>Nº de intervalo</t>
  </si>
  <si>
    <t>Clases          Ingresos</t>
  </si>
  <si>
    <t xml:space="preserve">Marca de clase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</si>
</sst>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0" xfId="0" applyFont="1"/>
    <xf numFmtId="9" fontId="2" fillId="0" borderId="1" xfId="1" applyFont="1" applyBorder="1"/>
    <xf numFmtId="0" fontId="2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right" wrapText="1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center" wrapText="1"/>
    </xf>
    <xf numFmtId="9" fontId="2" fillId="0" borderId="0" xfId="1" applyFont="1" applyFill="1" applyBorder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Preferencia de marcas de televisores full HD</a:t>
            </a:r>
          </a:p>
          <a:p>
            <a:pPr>
              <a:defRPr/>
            </a:pP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9C-4B37-8C48-1DA23FC7742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39C-4B37-8C48-1DA23FC7742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39C-4B37-8C48-1DA23FC7742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25F-4A48-8EE0-41725E801E4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39C-4B37-8C48-1DA23FC774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Hoja1!$K$10:$K$14</c:f>
              <c:strCache>
                <c:ptCount val="5"/>
                <c:pt idx="0">
                  <c:v>AOC</c:v>
                </c:pt>
                <c:pt idx="1">
                  <c:v>Sony</c:v>
                </c:pt>
                <c:pt idx="2">
                  <c:v>LG</c:v>
                </c:pt>
                <c:pt idx="3">
                  <c:v>Samsung</c:v>
                </c:pt>
                <c:pt idx="4">
                  <c:v>Otras</c:v>
                </c:pt>
              </c:strCache>
            </c:strRef>
          </c:cat>
          <c:val>
            <c:numRef>
              <c:f>Hoja1!$L$10:$L$14</c:f>
              <c:numCache>
                <c:formatCode>General</c:formatCode>
                <c:ptCount val="5"/>
                <c:pt idx="0">
                  <c:v>4</c:v>
                </c:pt>
                <c:pt idx="1">
                  <c:v>14</c:v>
                </c:pt>
                <c:pt idx="2">
                  <c:v>6</c:v>
                </c:pt>
                <c:pt idx="3">
                  <c:v>11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F-4A48-8EE0-41725E801E4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46873152"/>
        <c:axId val="1246880640"/>
      </c:barChart>
      <c:catAx>
        <c:axId val="124687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46880640"/>
        <c:crosses val="autoZero"/>
        <c:auto val="1"/>
        <c:lblAlgn val="ctr"/>
        <c:lblOffset val="100"/>
        <c:noMultiLvlLbl val="0"/>
      </c:catAx>
      <c:valAx>
        <c:axId val="124688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46873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Preferencia de marcas de televisores full HD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463241469816273"/>
          <c:y val="0.17171296296296298"/>
          <c:w val="0.46641666666666665"/>
          <c:h val="0.77736111111111106"/>
        </c:manualLayout>
      </c:layout>
      <c:pieChart>
        <c:varyColors val="1"/>
        <c:ser>
          <c:idx val="0"/>
          <c:order val="0"/>
          <c:spPr>
            <a:solidFill>
              <a:schemeClr val="lt1"/>
            </a:solidFill>
            <a:ln w="19050">
              <a:solidFill>
                <a:schemeClr val="accent1"/>
              </a:solidFill>
            </a:ln>
            <a:effectLst/>
          </c:spPr>
          <c:dPt>
            <c:idx val="0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C5A-4752-9948-1A01056C7684}"/>
              </c:ext>
            </c:extLst>
          </c:dPt>
          <c:dPt>
            <c:idx val="1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5A-4752-9948-1A01056C7684}"/>
              </c:ext>
            </c:extLst>
          </c:dPt>
          <c:dPt>
            <c:idx val="2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C5A-4752-9948-1A01056C7684}"/>
              </c:ext>
            </c:extLst>
          </c:dPt>
          <c:dPt>
            <c:idx val="3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C5A-4752-9948-1A01056C7684}"/>
              </c:ext>
            </c:extLst>
          </c:dPt>
          <c:dPt>
            <c:idx val="4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C5A-4752-9948-1A01056C76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Hoja1!$K$10:$K$14</c:f>
              <c:strCache>
                <c:ptCount val="5"/>
                <c:pt idx="0">
                  <c:v>AOC</c:v>
                </c:pt>
                <c:pt idx="1">
                  <c:v>Sony</c:v>
                </c:pt>
                <c:pt idx="2">
                  <c:v>LG</c:v>
                </c:pt>
                <c:pt idx="3">
                  <c:v>Samsung</c:v>
                </c:pt>
                <c:pt idx="4">
                  <c:v>Otras</c:v>
                </c:pt>
              </c:strCache>
            </c:strRef>
          </c:cat>
          <c:val>
            <c:numRef>
              <c:f>Hoja1!$L$10:$L$14</c:f>
              <c:numCache>
                <c:formatCode>General</c:formatCode>
                <c:ptCount val="5"/>
                <c:pt idx="0">
                  <c:v>4</c:v>
                </c:pt>
                <c:pt idx="1">
                  <c:v>14</c:v>
                </c:pt>
                <c:pt idx="2">
                  <c:v>6</c:v>
                </c:pt>
                <c:pt idx="3">
                  <c:v>11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1-4757-A527-47B6D3B3B39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HISTOGRAMA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6590562974072633E-2"/>
          <c:y val="9.2855865291070164E-2"/>
          <c:w val="0.89618352142597535"/>
          <c:h val="0.78145964145014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Hoja1!$S$53:$S$57</c:f>
              <c:strCache>
                <c:ptCount val="5"/>
                <c:pt idx="0">
                  <c:v>60-75</c:v>
                </c:pt>
                <c:pt idx="1">
                  <c:v>75-90</c:v>
                </c:pt>
                <c:pt idx="2">
                  <c:v>90-105</c:v>
                </c:pt>
                <c:pt idx="3">
                  <c:v>105-120</c:v>
                </c:pt>
                <c:pt idx="4">
                  <c:v>120-135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Hoja1!$S$53:$S$58</c:f>
              <c:strCache>
                <c:ptCount val="6"/>
                <c:pt idx="0">
                  <c:v>60-75</c:v>
                </c:pt>
                <c:pt idx="1">
                  <c:v>75-90</c:v>
                </c:pt>
                <c:pt idx="2">
                  <c:v>90-105</c:v>
                </c:pt>
                <c:pt idx="3">
                  <c:v>105-120</c:v>
                </c:pt>
                <c:pt idx="4">
                  <c:v>120-135</c:v>
                </c:pt>
                <c:pt idx="5">
                  <c:v>135-150</c:v>
                </c:pt>
              </c:strCache>
            </c:strRef>
          </c:cat>
          <c:val>
            <c:numRef>
              <c:f>Hoja1!$S$58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21-4408-AE3E-0E2E7F69D40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2321-4408-AE3E-0E2E7F69D40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321-4408-AE3E-0E2E7F69D40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321-4408-AE3E-0E2E7F69D40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7AC3-44C7-AB09-E14158A039AA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321-4408-AE3E-0E2E7F69D40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321-4408-AE3E-0E2E7F69D4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Hoja1!$S$53:$S$58</c:f>
              <c:strCache>
                <c:ptCount val="6"/>
                <c:pt idx="0">
                  <c:v>60-75</c:v>
                </c:pt>
                <c:pt idx="1">
                  <c:v>75-90</c:v>
                </c:pt>
                <c:pt idx="2">
                  <c:v>90-105</c:v>
                </c:pt>
                <c:pt idx="3">
                  <c:v>105-120</c:v>
                </c:pt>
                <c:pt idx="4">
                  <c:v>120-135</c:v>
                </c:pt>
                <c:pt idx="5">
                  <c:v>135-150</c:v>
                </c:pt>
              </c:strCache>
            </c:strRef>
          </c:cat>
          <c:val>
            <c:numRef>
              <c:f>Hoja1!$M$53:$M$58</c:f>
              <c:numCache>
                <c:formatCode>General</c:formatCode>
                <c:ptCount val="6"/>
                <c:pt idx="0">
                  <c:v>1</c:v>
                </c:pt>
                <c:pt idx="1">
                  <c:v>7</c:v>
                </c:pt>
                <c:pt idx="2">
                  <c:v>3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21-4408-AE3E-0E2E7F69D4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246861504"/>
        <c:axId val="1246864832"/>
      </c:barChart>
      <c:catAx>
        <c:axId val="1246861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 sz="1100"/>
                  <a:t>INTERVALOS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46864832"/>
        <c:crosses val="autoZero"/>
        <c:auto val="1"/>
        <c:lblAlgn val="ctr"/>
        <c:lblOffset val="100"/>
        <c:noMultiLvlLbl val="0"/>
      </c:catAx>
      <c:valAx>
        <c:axId val="124686483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 sz="1600"/>
                  <a:t>FRECUENCIA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crossAx val="1246861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g"/><Relationship Id="rId5" Type="http://schemas.openxmlformats.org/officeDocument/2006/relationships/chart" Target="../charts/chart3.xm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756559</xdr:colOff>
      <xdr:row>0</xdr:row>
      <xdr:rowOff>0</xdr:rowOff>
    </xdr:from>
    <xdr:to>
      <xdr:col>9</xdr:col>
      <xdr:colOff>166009</xdr:colOff>
      <xdr:row>8</xdr:row>
      <xdr:rowOff>733521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CF96B8-00E6-42B9-8483-42AEA37EF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0559" y="0"/>
          <a:ext cx="4743450" cy="2148664"/>
        </a:xfrm>
        <a:prstGeom prst="rect">
          <a:avLst/>
        </a:prstGeom>
      </xdr:spPr>
    </xdr:pic>
    <xdr:clientData/>
  </xdr:twoCellAnchor>
  <xdr:twoCellAnchor>
    <xdr:from>
      <xdr:col>2</xdr:col>
      <xdr:colOff>538843</xdr:colOff>
      <xdr:row>8</xdr:row>
      <xdr:rowOff>752929</xdr:rowOff>
    </xdr:from>
    <xdr:to>
      <xdr:col>8</xdr:col>
      <xdr:colOff>538843</xdr:colOff>
      <xdr:row>23</xdr:row>
      <xdr:rowOff>69397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F74367B-236B-4BF1-8A0D-4CC8FB1FA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530452</xdr:colOff>
      <xdr:row>25</xdr:row>
      <xdr:rowOff>92301</xdr:rowOff>
    </xdr:from>
    <xdr:to>
      <xdr:col>8</xdr:col>
      <xdr:colOff>625928</xdr:colOff>
      <xdr:row>41</xdr:row>
      <xdr:rowOff>40822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BCD5F21-951B-452D-AD74-1C1524FB2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739323</xdr:colOff>
      <xdr:row>40</xdr:row>
      <xdr:rowOff>0</xdr:rowOff>
    </xdr:from>
    <xdr:to>
      <xdr:col>14</xdr:col>
      <xdr:colOff>346982</xdr:colOff>
      <xdr:row>49</xdr:row>
      <xdr:rowOff>64861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72D53F6-AF01-46E4-95B6-45046C428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7323" y="7660821"/>
          <a:ext cx="3444873" cy="2051504"/>
        </a:xfrm>
        <a:prstGeom prst="rect">
          <a:avLst/>
        </a:prstGeom>
      </xdr:spPr>
    </xdr:pic>
    <xdr:clientData/>
  </xdr:twoCellAnchor>
  <xdr:oneCellAnchor>
    <xdr:from>
      <xdr:col>6</xdr:col>
      <xdr:colOff>485775</xdr:colOff>
      <xdr:row>47</xdr:row>
      <xdr:rowOff>185737</xdr:rowOff>
    </xdr:from>
    <xdr:ext cx="65" cy="172227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A4B0C6C-B920-48A1-A514-D14D27B5948A}"/>
            </a:ext>
          </a:extLst>
        </xdr:cNvPr>
        <xdr:cNvSpPr txBox="1"/>
      </xdr:nvSpPr>
      <xdr:spPr>
        <a:xfrm>
          <a:off x="5819775" y="1709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E" sz="1100"/>
        </a:p>
      </xdr:txBody>
    </xdr:sp>
    <xdr:clientData/>
  </xdr:oneCellAnchor>
  <xdr:oneCellAnchor>
    <xdr:from>
      <xdr:col>11</xdr:col>
      <xdr:colOff>552450</xdr:colOff>
      <xdr:row>51</xdr:row>
      <xdr:rowOff>223837</xdr:rowOff>
    </xdr:from>
    <xdr:ext cx="16209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D0E6D959-1E7B-4F6B-90D0-9380B97F5AF1}"/>
                </a:ext>
              </a:extLst>
            </xdr:cNvPr>
            <xdr:cNvSpPr txBox="1"/>
          </xdr:nvSpPr>
          <xdr:spPr>
            <a:xfrm>
              <a:off x="8909504" y="10814730"/>
              <a:ext cx="16209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D0E6D959-1E7B-4F6B-90D0-9380B97F5AF1}"/>
                </a:ext>
              </a:extLst>
            </xdr:cNvPr>
            <xdr:cNvSpPr txBox="1"/>
          </xdr:nvSpPr>
          <xdr:spPr>
            <a:xfrm>
              <a:off x="8909504" y="10814730"/>
              <a:ext cx="16209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𝑋</a:t>
              </a:r>
              <a:r>
                <a:rPr lang="es-PE" sz="1100" b="0" i="0">
                  <a:latin typeface="Cambria Math" panose="02040503050406030204" pitchFamily="18" charset="0"/>
                </a:rPr>
                <a:t>_</a:t>
              </a:r>
              <a:r>
                <a:rPr lang="es-ES" sz="1100" b="0" i="0">
                  <a:latin typeface="Cambria Math" panose="02040503050406030204" pitchFamily="18" charset="0"/>
                </a:rPr>
                <a:t>𝑖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12</xdr:col>
      <xdr:colOff>276225</xdr:colOff>
      <xdr:row>51</xdr:row>
      <xdr:rowOff>176212</xdr:rowOff>
    </xdr:from>
    <xdr:ext cx="13285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0A68E339-C131-45FF-BDE0-D4094F763234}"/>
                </a:ext>
              </a:extLst>
            </xdr:cNvPr>
            <xdr:cNvSpPr txBox="1"/>
          </xdr:nvSpPr>
          <xdr:spPr>
            <a:xfrm>
              <a:off x="7134225" y="2462212"/>
              <a:ext cx="13285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0A68E339-C131-45FF-BDE0-D4094F763234}"/>
                </a:ext>
              </a:extLst>
            </xdr:cNvPr>
            <xdr:cNvSpPr txBox="1"/>
          </xdr:nvSpPr>
          <xdr:spPr>
            <a:xfrm>
              <a:off x="7134225" y="2462212"/>
              <a:ext cx="13285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𝑓</a:t>
              </a:r>
              <a:r>
                <a:rPr lang="es-PE" sz="1100" b="0" i="0">
                  <a:latin typeface="Cambria Math" panose="02040503050406030204" pitchFamily="18" charset="0"/>
                </a:rPr>
                <a:t>_</a:t>
              </a:r>
              <a:r>
                <a:rPr lang="es-ES" sz="1100" b="0" i="0">
                  <a:latin typeface="Cambria Math" panose="02040503050406030204" pitchFamily="18" charset="0"/>
                </a:rPr>
                <a:t>𝑖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13</xdr:col>
      <xdr:colOff>257175</xdr:colOff>
      <xdr:row>51</xdr:row>
      <xdr:rowOff>133350</xdr:rowOff>
    </xdr:from>
    <xdr:ext cx="15555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C8330BC7-09B3-4660-9B91-88D816A0C3CE}"/>
                </a:ext>
              </a:extLst>
            </xdr:cNvPr>
            <xdr:cNvSpPr txBox="1"/>
          </xdr:nvSpPr>
          <xdr:spPr>
            <a:xfrm>
              <a:off x="7877175" y="2419350"/>
              <a:ext cx="15555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h</m:t>
                        </m:r>
                      </m:e>
                      <m:sub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C8330BC7-09B3-4660-9B91-88D816A0C3CE}"/>
                </a:ext>
              </a:extLst>
            </xdr:cNvPr>
            <xdr:cNvSpPr txBox="1"/>
          </xdr:nvSpPr>
          <xdr:spPr>
            <a:xfrm>
              <a:off x="7877175" y="2419350"/>
              <a:ext cx="15555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ℎ</a:t>
              </a:r>
              <a:r>
                <a:rPr lang="es-PE" sz="1100" b="0" i="0">
                  <a:latin typeface="Cambria Math" panose="02040503050406030204" pitchFamily="18" charset="0"/>
                </a:rPr>
                <a:t>_</a:t>
              </a:r>
              <a:r>
                <a:rPr lang="es-ES" sz="1100" b="0" i="0">
                  <a:latin typeface="Cambria Math" panose="02040503050406030204" pitchFamily="18" charset="0"/>
                </a:rPr>
                <a:t>𝑖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14</xdr:col>
      <xdr:colOff>304800</xdr:colOff>
      <xdr:row>51</xdr:row>
      <xdr:rowOff>123825</xdr:rowOff>
    </xdr:from>
    <xdr:ext cx="22454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86E02F41-7295-46E5-85C9-E8970E42E751}"/>
                </a:ext>
              </a:extLst>
            </xdr:cNvPr>
            <xdr:cNvSpPr txBox="1"/>
          </xdr:nvSpPr>
          <xdr:spPr>
            <a:xfrm>
              <a:off x="8686800" y="2409825"/>
              <a:ext cx="22454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PE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b="0" i="1">
                          <a:latin typeface="Cambria Math" panose="02040503050406030204" pitchFamily="18" charset="0"/>
                        </a:rPr>
                        <m:t>h</m:t>
                      </m:r>
                    </m:e>
                    <m:sub>
                      <m:r>
                        <a:rPr lang="es-ES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es-PE" sz="1100"/>
                <a:t>%</a:t>
              </a:r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86E02F41-7295-46E5-85C9-E8970E42E751}"/>
                </a:ext>
              </a:extLst>
            </xdr:cNvPr>
            <xdr:cNvSpPr txBox="1"/>
          </xdr:nvSpPr>
          <xdr:spPr>
            <a:xfrm>
              <a:off x="8686800" y="2409825"/>
              <a:ext cx="22454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100" b="0" i="0">
                  <a:latin typeface="Cambria Math" panose="02040503050406030204" pitchFamily="18" charset="0"/>
                </a:rPr>
                <a:t>ℎ</a:t>
              </a:r>
              <a:r>
                <a:rPr lang="es-PE" sz="1100" b="0" i="0">
                  <a:latin typeface="Cambria Math" panose="02040503050406030204" pitchFamily="18" charset="0"/>
                </a:rPr>
                <a:t>_</a:t>
              </a:r>
              <a:r>
                <a:rPr lang="es-ES" sz="1100" b="0" i="0">
                  <a:latin typeface="Cambria Math" panose="02040503050406030204" pitchFamily="18" charset="0"/>
                </a:rPr>
                <a:t>𝑖</a:t>
              </a:r>
              <a:r>
                <a:rPr lang="es-PE" sz="1100"/>
                <a:t>%</a:t>
              </a:r>
            </a:p>
          </xdr:txBody>
        </xdr:sp>
      </mc:Fallback>
    </mc:AlternateContent>
    <xdr:clientData/>
  </xdr:oneCellAnchor>
  <xdr:oneCellAnchor>
    <xdr:from>
      <xdr:col>15</xdr:col>
      <xdr:colOff>295275</xdr:colOff>
      <xdr:row>51</xdr:row>
      <xdr:rowOff>95250</xdr:rowOff>
    </xdr:from>
    <xdr:ext cx="14805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014D65C1-8BAB-41FF-A16C-21EAA91652C1}"/>
                </a:ext>
              </a:extLst>
            </xdr:cNvPr>
            <xdr:cNvSpPr txBox="1"/>
          </xdr:nvSpPr>
          <xdr:spPr>
            <a:xfrm>
              <a:off x="9467850" y="2381250"/>
              <a:ext cx="14805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014D65C1-8BAB-41FF-A16C-21EAA91652C1}"/>
                </a:ext>
              </a:extLst>
            </xdr:cNvPr>
            <xdr:cNvSpPr txBox="1"/>
          </xdr:nvSpPr>
          <xdr:spPr>
            <a:xfrm>
              <a:off x="9467850" y="2381250"/>
              <a:ext cx="14805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𝐹</a:t>
              </a:r>
              <a:r>
                <a:rPr lang="es-PE" sz="1100" b="0" i="0">
                  <a:latin typeface="Cambria Math" panose="02040503050406030204" pitchFamily="18" charset="0"/>
                </a:rPr>
                <a:t>_</a:t>
              </a:r>
              <a:r>
                <a:rPr lang="es-ES" sz="1100" b="0" i="0">
                  <a:latin typeface="Cambria Math" panose="02040503050406030204" pitchFamily="18" charset="0"/>
                </a:rPr>
                <a:t>𝑖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16</xdr:col>
      <xdr:colOff>295275</xdr:colOff>
      <xdr:row>51</xdr:row>
      <xdr:rowOff>104775</xdr:rowOff>
    </xdr:from>
    <xdr:ext cx="17177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DCADF175-F59A-463A-972B-B1E83CCA1ACC}"/>
                </a:ext>
              </a:extLst>
            </xdr:cNvPr>
            <xdr:cNvSpPr txBox="1"/>
          </xdr:nvSpPr>
          <xdr:spPr>
            <a:xfrm>
              <a:off x="10258425" y="2390775"/>
              <a:ext cx="17177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DCADF175-F59A-463A-972B-B1E83CCA1ACC}"/>
                </a:ext>
              </a:extLst>
            </xdr:cNvPr>
            <xdr:cNvSpPr txBox="1"/>
          </xdr:nvSpPr>
          <xdr:spPr>
            <a:xfrm>
              <a:off x="10258425" y="2390775"/>
              <a:ext cx="17177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𝐻</a:t>
              </a:r>
              <a:r>
                <a:rPr lang="es-PE" sz="1100" b="0" i="0">
                  <a:latin typeface="Cambria Math" panose="02040503050406030204" pitchFamily="18" charset="0"/>
                </a:rPr>
                <a:t>_</a:t>
              </a:r>
              <a:r>
                <a:rPr lang="es-ES" sz="1100" b="0" i="0">
                  <a:latin typeface="Cambria Math" panose="02040503050406030204" pitchFamily="18" charset="0"/>
                </a:rPr>
                <a:t>𝑖</a:t>
              </a:r>
              <a:endParaRPr lang="es-PE" sz="1100"/>
            </a:p>
          </xdr:txBody>
        </xdr:sp>
      </mc:Fallback>
    </mc:AlternateContent>
    <xdr:clientData/>
  </xdr:oneCellAnchor>
  <xdr:twoCellAnchor>
    <xdr:from>
      <xdr:col>3</xdr:col>
      <xdr:colOff>27215</xdr:colOff>
      <xdr:row>58</xdr:row>
      <xdr:rowOff>163285</xdr:rowOff>
    </xdr:from>
    <xdr:to>
      <xdr:col>11</xdr:col>
      <xdr:colOff>68035</xdr:colOff>
      <xdr:row>81</xdr:row>
      <xdr:rowOff>81644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329E1856-0042-4F7A-A78F-B171B0397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3A949-3DAD-4192-985E-20BC5C286D67}">
  <dimension ref="A1:S81"/>
  <sheetViews>
    <sheetView tabSelected="1" zoomScale="70" zoomScaleNormal="70" workbookViewId="0">
      <selection activeCell="L29" sqref="L29"/>
    </sheetView>
  </sheetViews>
  <sheetFormatPr baseColWidth="10" defaultRowHeight="14.25" x14ac:dyDescent="0.2"/>
  <cols>
    <col min="1" max="11" width="11.42578125" style="8"/>
    <col min="12" max="12" width="11.85546875" style="8" bestFit="1" customWidth="1"/>
    <col min="13" max="16384" width="11.42578125" style="8"/>
  </cols>
  <sheetData>
    <row r="1" spans="1:14" x14ac:dyDescent="0.2">
      <c r="A1" s="8">
        <v>3</v>
      </c>
    </row>
    <row r="2" spans="1:14" x14ac:dyDescent="0.2">
      <c r="A2" s="8">
        <v>4</v>
      </c>
    </row>
    <row r="3" spans="1:14" x14ac:dyDescent="0.2">
      <c r="A3" s="8">
        <v>2</v>
      </c>
    </row>
    <row r="4" spans="1:14" x14ac:dyDescent="0.2">
      <c r="A4" s="8">
        <v>2</v>
      </c>
    </row>
    <row r="5" spans="1:14" x14ac:dyDescent="0.2">
      <c r="A5" s="8">
        <v>1</v>
      </c>
    </row>
    <row r="6" spans="1:14" x14ac:dyDescent="0.2">
      <c r="A6" s="8">
        <v>5</v>
      </c>
    </row>
    <row r="7" spans="1:14" x14ac:dyDescent="0.2">
      <c r="A7" s="8">
        <v>1</v>
      </c>
    </row>
    <row r="8" spans="1:14" x14ac:dyDescent="0.2">
      <c r="A8" s="8">
        <v>2</v>
      </c>
    </row>
    <row r="9" spans="1:14" ht="60" x14ac:dyDescent="0.2">
      <c r="A9" s="8">
        <v>3</v>
      </c>
      <c r="K9" s="24" t="s">
        <v>4</v>
      </c>
      <c r="L9" s="25" t="s">
        <v>0</v>
      </c>
      <c r="M9" s="25" t="s">
        <v>1</v>
      </c>
      <c r="N9" s="25" t="s">
        <v>2</v>
      </c>
    </row>
    <row r="10" spans="1:14" x14ac:dyDescent="0.2">
      <c r="A10" s="8">
        <v>2</v>
      </c>
      <c r="K10" s="1" t="s">
        <v>5</v>
      </c>
      <c r="L10" s="3">
        <f>COUNTIF(A1:A40,A5)</f>
        <v>4</v>
      </c>
      <c r="M10" s="3">
        <f>L10/$L$15</f>
        <v>0.1</v>
      </c>
      <c r="N10" s="9">
        <f>M10</f>
        <v>0.1</v>
      </c>
    </row>
    <row r="11" spans="1:14" x14ac:dyDescent="0.2">
      <c r="A11" s="8">
        <v>4</v>
      </c>
      <c r="K11" s="1" t="s">
        <v>6</v>
      </c>
      <c r="L11" s="3">
        <f>COUNTIF(A1:A40,A3)</f>
        <v>14</v>
      </c>
      <c r="M11" s="3">
        <f t="shared" ref="M11:M15" si="0">L11/$L$15</f>
        <v>0.35</v>
      </c>
      <c r="N11" s="9">
        <f t="shared" ref="N11:N15" si="1">M11</f>
        <v>0.35</v>
      </c>
    </row>
    <row r="12" spans="1:14" x14ac:dyDescent="0.2">
      <c r="A12" s="8">
        <v>1</v>
      </c>
      <c r="K12" s="1" t="s">
        <v>7</v>
      </c>
      <c r="L12" s="3">
        <f>COUNTIF(A1:A40,A1)</f>
        <v>6</v>
      </c>
      <c r="M12" s="3">
        <f t="shared" si="0"/>
        <v>0.15</v>
      </c>
      <c r="N12" s="9">
        <f t="shared" si="1"/>
        <v>0.15</v>
      </c>
    </row>
    <row r="13" spans="1:14" x14ac:dyDescent="0.2">
      <c r="A13" s="8">
        <v>4</v>
      </c>
      <c r="K13" s="1" t="s">
        <v>8</v>
      </c>
      <c r="L13" s="3">
        <f>COUNTIF(A1:A40,A2)</f>
        <v>11</v>
      </c>
      <c r="M13" s="3">
        <f t="shared" si="0"/>
        <v>0.27500000000000002</v>
      </c>
      <c r="N13" s="9">
        <f t="shared" si="1"/>
        <v>0.27500000000000002</v>
      </c>
    </row>
    <row r="14" spans="1:14" x14ac:dyDescent="0.2">
      <c r="A14" s="8">
        <v>3</v>
      </c>
      <c r="K14" s="10" t="s">
        <v>9</v>
      </c>
      <c r="L14" s="3">
        <f>COUNTIF(A1:A40,A6)</f>
        <v>5</v>
      </c>
      <c r="M14" s="3">
        <f t="shared" si="0"/>
        <v>0.125</v>
      </c>
      <c r="N14" s="9">
        <f t="shared" si="1"/>
        <v>0.125</v>
      </c>
    </row>
    <row r="15" spans="1:14" x14ac:dyDescent="0.2">
      <c r="A15" s="8">
        <v>1</v>
      </c>
      <c r="K15" s="1" t="s">
        <v>3</v>
      </c>
      <c r="L15" s="3">
        <f>SUM(L10:L14)</f>
        <v>40</v>
      </c>
      <c r="M15" s="3">
        <f t="shared" si="0"/>
        <v>1</v>
      </c>
      <c r="N15" s="9">
        <f t="shared" si="1"/>
        <v>1</v>
      </c>
    </row>
    <row r="16" spans="1:14" x14ac:dyDescent="0.2">
      <c r="A16" s="8">
        <v>4</v>
      </c>
    </row>
    <row r="17" spans="1:1" x14ac:dyDescent="0.2">
      <c r="A17" s="8">
        <v>2</v>
      </c>
    </row>
    <row r="18" spans="1:1" x14ac:dyDescent="0.2">
      <c r="A18" s="8">
        <v>5</v>
      </c>
    </row>
    <row r="19" spans="1:1" x14ac:dyDescent="0.2">
      <c r="A19" s="8">
        <v>2</v>
      </c>
    </row>
    <row r="20" spans="1:1" x14ac:dyDescent="0.2">
      <c r="A20" s="8">
        <v>5</v>
      </c>
    </row>
    <row r="21" spans="1:1" x14ac:dyDescent="0.2">
      <c r="A21" s="8">
        <v>4</v>
      </c>
    </row>
    <row r="22" spans="1:1" x14ac:dyDescent="0.2">
      <c r="A22" s="8">
        <v>3</v>
      </c>
    </row>
    <row r="23" spans="1:1" x14ac:dyDescent="0.2">
      <c r="A23" s="8">
        <v>5</v>
      </c>
    </row>
    <row r="24" spans="1:1" x14ac:dyDescent="0.2">
      <c r="A24" s="8">
        <v>4</v>
      </c>
    </row>
    <row r="25" spans="1:1" x14ac:dyDescent="0.2">
      <c r="A25" s="8">
        <v>4</v>
      </c>
    </row>
    <row r="26" spans="1:1" x14ac:dyDescent="0.2">
      <c r="A26" s="8">
        <v>2</v>
      </c>
    </row>
    <row r="27" spans="1:1" x14ac:dyDescent="0.2">
      <c r="A27" s="8">
        <v>2</v>
      </c>
    </row>
    <row r="28" spans="1:1" x14ac:dyDescent="0.2">
      <c r="A28" s="8">
        <v>4</v>
      </c>
    </row>
    <row r="29" spans="1:1" x14ac:dyDescent="0.2">
      <c r="A29" s="8">
        <v>2</v>
      </c>
    </row>
    <row r="30" spans="1:1" x14ac:dyDescent="0.2">
      <c r="A30" s="8">
        <v>4</v>
      </c>
    </row>
    <row r="31" spans="1:1" x14ac:dyDescent="0.2">
      <c r="A31" s="8">
        <v>3</v>
      </c>
    </row>
    <row r="32" spans="1:1" x14ac:dyDescent="0.2">
      <c r="A32" s="8">
        <v>5</v>
      </c>
    </row>
    <row r="33" spans="1:7" x14ac:dyDescent="0.2">
      <c r="A33" s="8">
        <v>2</v>
      </c>
    </row>
    <row r="34" spans="1:7" x14ac:dyDescent="0.2">
      <c r="A34" s="8">
        <v>2</v>
      </c>
    </row>
    <row r="35" spans="1:7" x14ac:dyDescent="0.2">
      <c r="A35" s="8">
        <v>4</v>
      </c>
    </row>
    <row r="36" spans="1:7" x14ac:dyDescent="0.2">
      <c r="A36" s="8">
        <v>4</v>
      </c>
    </row>
    <row r="37" spans="1:7" x14ac:dyDescent="0.2">
      <c r="A37" s="8">
        <v>2</v>
      </c>
    </row>
    <row r="38" spans="1:7" x14ac:dyDescent="0.2">
      <c r="A38" s="8">
        <v>2</v>
      </c>
    </row>
    <row r="39" spans="1:7" x14ac:dyDescent="0.2">
      <c r="A39" s="8">
        <v>2</v>
      </c>
    </row>
    <row r="40" spans="1:7" x14ac:dyDescent="0.2">
      <c r="A40" s="8">
        <v>3</v>
      </c>
    </row>
    <row r="45" spans="1:7" ht="45" x14ac:dyDescent="0.25">
      <c r="A45" s="11" t="s">
        <v>10</v>
      </c>
      <c r="B45" s="12"/>
      <c r="C45" s="12" t="s">
        <v>11</v>
      </c>
      <c r="E45" s="13" t="s">
        <v>12</v>
      </c>
      <c r="F45" s="1">
        <v>36</v>
      </c>
    </row>
    <row r="46" spans="1:7" x14ac:dyDescent="0.2">
      <c r="A46" s="1">
        <v>1</v>
      </c>
      <c r="B46" s="1">
        <v>60</v>
      </c>
      <c r="C46" s="1">
        <v>60</v>
      </c>
      <c r="E46" s="13" t="s">
        <v>13</v>
      </c>
      <c r="F46" s="1">
        <v>150</v>
      </c>
    </row>
    <row r="47" spans="1:7" x14ac:dyDescent="0.2">
      <c r="A47" s="1">
        <v>2</v>
      </c>
      <c r="B47" s="1">
        <v>96</v>
      </c>
      <c r="C47" s="1">
        <v>75</v>
      </c>
      <c r="E47" s="14" t="s">
        <v>14</v>
      </c>
      <c r="F47" s="4">
        <v>60</v>
      </c>
    </row>
    <row r="48" spans="1:7" x14ac:dyDescent="0.2">
      <c r="A48" s="1">
        <v>3</v>
      </c>
      <c r="B48" s="1">
        <v>118</v>
      </c>
      <c r="C48" s="1">
        <v>78</v>
      </c>
      <c r="E48" s="13" t="s">
        <v>15</v>
      </c>
      <c r="F48" s="1">
        <f>F46-F47</f>
        <v>90</v>
      </c>
      <c r="G48" s="15"/>
    </row>
    <row r="49" spans="1:19" x14ac:dyDescent="0.2">
      <c r="A49" s="1">
        <v>4</v>
      </c>
      <c r="B49" s="1">
        <v>132</v>
      </c>
      <c r="C49" s="1">
        <v>80</v>
      </c>
      <c r="E49" s="13" t="s">
        <v>16</v>
      </c>
      <c r="F49" s="16">
        <f>(1+(3.3*LOG(36)))</f>
        <v>6.135798252532048</v>
      </c>
      <c r="G49" s="1">
        <v>6</v>
      </c>
    </row>
    <row r="50" spans="1:19" x14ac:dyDescent="0.2">
      <c r="A50" s="1">
        <v>5</v>
      </c>
      <c r="B50" s="1">
        <v>75</v>
      </c>
      <c r="C50" s="1">
        <v>80</v>
      </c>
      <c r="E50" s="17" t="s">
        <v>17</v>
      </c>
      <c r="F50" s="1">
        <f>F48/G49</f>
        <v>15</v>
      </c>
      <c r="G50" s="1">
        <v>15</v>
      </c>
    </row>
    <row r="51" spans="1:19" x14ac:dyDescent="0.2">
      <c r="A51" s="1">
        <v>6</v>
      </c>
      <c r="B51" s="1">
        <v>100</v>
      </c>
      <c r="C51" s="1">
        <v>85</v>
      </c>
    </row>
    <row r="52" spans="1:19" ht="28.5" x14ac:dyDescent="0.2">
      <c r="A52" s="1">
        <v>7</v>
      </c>
      <c r="B52" s="1">
        <v>118</v>
      </c>
      <c r="C52" s="1">
        <v>88</v>
      </c>
      <c r="I52" s="18" t="s">
        <v>18</v>
      </c>
      <c r="J52" s="19" t="s">
        <v>19</v>
      </c>
      <c r="K52" s="20"/>
      <c r="L52" s="21" t="s">
        <v>20</v>
      </c>
      <c r="M52" s="13"/>
      <c r="N52" s="13"/>
      <c r="O52" s="13"/>
      <c r="P52" s="13"/>
      <c r="Q52" s="17"/>
    </row>
    <row r="53" spans="1:19" x14ac:dyDescent="0.2">
      <c r="A53" s="1">
        <v>8</v>
      </c>
      <c r="B53" s="1">
        <v>135</v>
      </c>
      <c r="C53" s="1">
        <v>88</v>
      </c>
      <c r="I53" s="1">
        <v>1</v>
      </c>
      <c r="J53" s="26">
        <v>60</v>
      </c>
      <c r="K53" s="29">
        <v>75</v>
      </c>
      <c r="L53" s="1">
        <f>(K53+J53)/2</f>
        <v>67.5</v>
      </c>
      <c r="M53" s="1">
        <f>+COUNT(C46)</f>
        <v>1</v>
      </c>
      <c r="N53" s="1">
        <f>M53/$M$59</f>
        <v>2.7777777777777776E-2</v>
      </c>
      <c r="O53" s="2">
        <f>N53</f>
        <v>2.7777777777777776E-2</v>
      </c>
      <c r="P53" s="1">
        <f>M53</f>
        <v>1</v>
      </c>
      <c r="Q53" s="3">
        <f>P53/P58</f>
        <v>2.7777777777777776E-2</v>
      </c>
      <c r="S53" s="23" t="str">
        <f>J53&amp; "-" &amp;K53</f>
        <v>60-75</v>
      </c>
    </row>
    <row r="54" spans="1:19" x14ac:dyDescent="0.2">
      <c r="A54" s="1">
        <v>9</v>
      </c>
      <c r="B54" s="1">
        <v>78</v>
      </c>
      <c r="C54" s="1">
        <v>90</v>
      </c>
      <c r="I54" s="1">
        <v>2</v>
      </c>
      <c r="J54" s="27">
        <v>75</v>
      </c>
      <c r="K54" s="30">
        <v>90</v>
      </c>
      <c r="L54" s="1">
        <f>(J54+K54)/2</f>
        <v>82.5</v>
      </c>
      <c r="M54" s="1">
        <f>+COUNT(C47:C53)</f>
        <v>7</v>
      </c>
      <c r="N54" s="1">
        <f t="shared" ref="N54:N59" si="2">M54/$M$59</f>
        <v>0.19444444444444445</v>
      </c>
      <c r="O54" s="2">
        <f t="shared" ref="O54:O59" si="3">N54</f>
        <v>0.19444444444444445</v>
      </c>
      <c r="P54" s="1">
        <f>P53+M54</f>
        <v>8</v>
      </c>
      <c r="Q54" s="3">
        <f>P54/P58</f>
        <v>0.22222222222222221</v>
      </c>
      <c r="S54" s="23" t="str">
        <f t="shared" ref="S54:S58" si="4">J54&amp; "-" &amp;K54</f>
        <v>75-90</v>
      </c>
    </row>
    <row r="55" spans="1:19" x14ac:dyDescent="0.2">
      <c r="A55" s="1">
        <v>10</v>
      </c>
      <c r="B55" s="1">
        <v>105</v>
      </c>
      <c r="C55" s="1">
        <v>95</v>
      </c>
      <c r="I55" s="1">
        <v>3</v>
      </c>
      <c r="J55" s="27">
        <v>90</v>
      </c>
      <c r="K55" s="30">
        <v>105</v>
      </c>
      <c r="L55" s="1">
        <f>(K55+J55)/2</f>
        <v>97.5</v>
      </c>
      <c r="M55" s="1">
        <f>+COUNT(C54:C56)</f>
        <v>3</v>
      </c>
      <c r="N55" s="1">
        <f t="shared" si="2"/>
        <v>8.3333333333333329E-2</v>
      </c>
      <c r="O55" s="2">
        <f>N55</f>
        <v>8.3333333333333329E-2</v>
      </c>
      <c r="P55" s="1">
        <f>P54+M55</f>
        <v>11</v>
      </c>
      <c r="Q55" s="3">
        <f>P55/P58</f>
        <v>0.30555555555555558</v>
      </c>
      <c r="S55" s="23" t="str">
        <f t="shared" si="4"/>
        <v>90-105</v>
      </c>
    </row>
    <row r="56" spans="1:19" x14ac:dyDescent="0.2">
      <c r="A56" s="10">
        <v>11</v>
      </c>
      <c r="B56" s="1">
        <v>120</v>
      </c>
      <c r="C56" s="1">
        <v>100</v>
      </c>
      <c r="I56" s="1">
        <v>4</v>
      </c>
      <c r="J56" s="27">
        <v>105</v>
      </c>
      <c r="K56" s="30">
        <v>120</v>
      </c>
      <c r="L56" s="1">
        <f>(K56+J56)/2</f>
        <v>112.5</v>
      </c>
      <c r="M56" s="1">
        <f>+COUNT(C57:C65)</f>
        <v>9</v>
      </c>
      <c r="N56" s="1">
        <f t="shared" si="2"/>
        <v>0.25</v>
      </c>
      <c r="O56" s="2">
        <f t="shared" si="3"/>
        <v>0.25</v>
      </c>
      <c r="P56" s="1">
        <f>P55+M56</f>
        <v>20</v>
      </c>
      <c r="Q56" s="3">
        <f>P56/P58</f>
        <v>0.55555555555555558</v>
      </c>
      <c r="S56" s="23" t="str">
        <f t="shared" si="4"/>
        <v>105-120</v>
      </c>
    </row>
    <row r="57" spans="1:19" x14ac:dyDescent="0.2">
      <c r="A57" s="1">
        <v>12</v>
      </c>
      <c r="B57" s="1">
        <v>135</v>
      </c>
      <c r="C57" s="1">
        <v>105</v>
      </c>
      <c r="I57" s="1">
        <v>5</v>
      </c>
      <c r="J57" s="27">
        <v>120</v>
      </c>
      <c r="K57" s="30">
        <v>135</v>
      </c>
      <c r="L57" s="1">
        <f>(K57+J57)/2</f>
        <v>127.5</v>
      </c>
      <c r="M57" s="1">
        <f>+COUNT(C66:C73)</f>
        <v>8</v>
      </c>
      <c r="N57" s="1">
        <f t="shared" si="2"/>
        <v>0.22222222222222221</v>
      </c>
      <c r="O57" s="2">
        <f t="shared" si="3"/>
        <v>0.22222222222222221</v>
      </c>
      <c r="P57" s="1">
        <f>P56+M57</f>
        <v>28</v>
      </c>
      <c r="Q57" s="3">
        <f>P57/P58</f>
        <v>0.77777777777777779</v>
      </c>
      <c r="S57" s="23" t="str">
        <f t="shared" si="4"/>
        <v>120-135</v>
      </c>
    </row>
    <row r="58" spans="1:19" x14ac:dyDescent="0.2">
      <c r="A58" s="1">
        <v>13</v>
      </c>
      <c r="B58" s="1">
        <v>80</v>
      </c>
      <c r="C58" s="1">
        <v>105</v>
      </c>
      <c r="I58" s="4">
        <v>6</v>
      </c>
      <c r="J58" s="28">
        <v>135</v>
      </c>
      <c r="K58" s="31">
        <v>150</v>
      </c>
      <c r="L58" s="4">
        <f>(K58+J58)/2</f>
        <v>142.5</v>
      </c>
      <c r="M58" s="4">
        <f>+COUNT(C74:C81)</f>
        <v>8</v>
      </c>
      <c r="N58" s="1">
        <f t="shared" si="2"/>
        <v>0.22222222222222221</v>
      </c>
      <c r="O58" s="2">
        <f t="shared" si="3"/>
        <v>0.22222222222222221</v>
      </c>
      <c r="P58" s="4">
        <f>P57+M58</f>
        <v>36</v>
      </c>
      <c r="Q58" s="5">
        <f>P58/P58</f>
        <v>1</v>
      </c>
      <c r="S58" s="23" t="str">
        <f t="shared" si="4"/>
        <v>135-150</v>
      </c>
    </row>
    <row r="59" spans="1:19" x14ac:dyDescent="0.2">
      <c r="A59" s="1">
        <v>14</v>
      </c>
      <c r="B59" s="1">
        <v>105</v>
      </c>
      <c r="C59" s="1">
        <v>108</v>
      </c>
      <c r="I59" s="6"/>
      <c r="J59" s="6"/>
      <c r="K59" s="6"/>
      <c r="L59" s="6"/>
      <c r="M59" s="1">
        <f>SUM(M53:M58)</f>
        <v>36</v>
      </c>
      <c r="N59" s="1">
        <f t="shared" si="2"/>
        <v>1</v>
      </c>
      <c r="O59" s="2">
        <f t="shared" si="3"/>
        <v>1</v>
      </c>
      <c r="P59" s="6"/>
      <c r="Q59" s="7"/>
    </row>
    <row r="60" spans="1:19" x14ac:dyDescent="0.2">
      <c r="A60" s="1">
        <v>15</v>
      </c>
      <c r="B60" s="1">
        <v>120</v>
      </c>
      <c r="C60" s="1">
        <v>110</v>
      </c>
      <c r="I60" s="15"/>
      <c r="J60" s="15"/>
      <c r="K60" s="15"/>
      <c r="L60" s="15"/>
      <c r="M60" s="15"/>
      <c r="N60" s="15"/>
      <c r="O60" s="22"/>
      <c r="P60" s="15"/>
    </row>
    <row r="61" spans="1:19" x14ac:dyDescent="0.2">
      <c r="A61" s="1">
        <v>16</v>
      </c>
      <c r="B61" s="1">
        <v>138</v>
      </c>
      <c r="C61" s="1">
        <v>110</v>
      </c>
    </row>
    <row r="62" spans="1:19" x14ac:dyDescent="0.2">
      <c r="A62" s="10">
        <v>17</v>
      </c>
      <c r="B62" s="1">
        <v>80</v>
      </c>
      <c r="C62" s="1">
        <v>115</v>
      </c>
    </row>
    <row r="63" spans="1:19" x14ac:dyDescent="0.2">
      <c r="A63" s="1">
        <v>18</v>
      </c>
      <c r="B63" s="1">
        <v>108</v>
      </c>
      <c r="C63" s="1">
        <v>115</v>
      </c>
    </row>
    <row r="64" spans="1:19" x14ac:dyDescent="0.2">
      <c r="A64" s="1">
        <v>19</v>
      </c>
      <c r="B64" s="1">
        <v>125</v>
      </c>
      <c r="C64" s="1">
        <v>118</v>
      </c>
    </row>
    <row r="65" spans="1:3" x14ac:dyDescent="0.2">
      <c r="A65" s="1">
        <v>20</v>
      </c>
      <c r="B65" s="1">
        <v>140</v>
      </c>
      <c r="C65" s="1">
        <v>118</v>
      </c>
    </row>
    <row r="66" spans="1:3" x14ac:dyDescent="0.2">
      <c r="A66" s="1">
        <v>21</v>
      </c>
      <c r="B66" s="1">
        <v>85</v>
      </c>
      <c r="C66" s="1">
        <v>120</v>
      </c>
    </row>
    <row r="67" spans="1:3" x14ac:dyDescent="0.2">
      <c r="A67" s="1">
        <v>22</v>
      </c>
      <c r="B67" s="1">
        <v>110</v>
      </c>
      <c r="C67" s="1">
        <v>120</v>
      </c>
    </row>
    <row r="68" spans="1:3" x14ac:dyDescent="0.2">
      <c r="A68" s="1">
        <v>23</v>
      </c>
      <c r="B68" s="1">
        <v>125</v>
      </c>
      <c r="C68" s="1">
        <v>125</v>
      </c>
    </row>
    <row r="69" spans="1:3" x14ac:dyDescent="0.2">
      <c r="A69" s="1">
        <v>24</v>
      </c>
      <c r="B69" s="1">
        <v>140</v>
      </c>
      <c r="C69" s="1">
        <v>125</v>
      </c>
    </row>
    <row r="70" spans="1:3" x14ac:dyDescent="0.2">
      <c r="A70" s="1">
        <v>25</v>
      </c>
      <c r="B70" s="1">
        <v>88</v>
      </c>
      <c r="C70" s="1">
        <v>125</v>
      </c>
    </row>
    <row r="71" spans="1:3" x14ac:dyDescent="0.2">
      <c r="A71" s="1">
        <v>26</v>
      </c>
      <c r="B71" s="1">
        <v>110</v>
      </c>
      <c r="C71" s="1">
        <v>130</v>
      </c>
    </row>
    <row r="72" spans="1:3" x14ac:dyDescent="0.2">
      <c r="A72" s="1">
        <v>27</v>
      </c>
      <c r="B72" s="1">
        <v>125</v>
      </c>
      <c r="C72" s="1">
        <v>132</v>
      </c>
    </row>
    <row r="73" spans="1:3" x14ac:dyDescent="0.2">
      <c r="A73" s="1">
        <v>28</v>
      </c>
      <c r="B73" s="1">
        <v>145</v>
      </c>
      <c r="C73" s="1">
        <v>132</v>
      </c>
    </row>
    <row r="74" spans="1:3" x14ac:dyDescent="0.2">
      <c r="A74" s="1">
        <v>29</v>
      </c>
      <c r="B74" s="1">
        <v>88</v>
      </c>
      <c r="C74" s="1">
        <v>135</v>
      </c>
    </row>
    <row r="75" spans="1:3" x14ac:dyDescent="0.2">
      <c r="A75" s="1">
        <v>30</v>
      </c>
      <c r="B75" s="1">
        <v>115</v>
      </c>
      <c r="C75" s="1">
        <v>135</v>
      </c>
    </row>
    <row r="76" spans="1:3" x14ac:dyDescent="0.2">
      <c r="A76" s="1">
        <v>31</v>
      </c>
      <c r="B76" s="1">
        <v>130</v>
      </c>
      <c r="C76" s="1">
        <v>138</v>
      </c>
    </row>
    <row r="77" spans="1:3" x14ac:dyDescent="0.2">
      <c r="A77" s="1">
        <v>32</v>
      </c>
      <c r="B77" s="1">
        <v>148</v>
      </c>
      <c r="C77" s="1">
        <v>140</v>
      </c>
    </row>
    <row r="78" spans="1:3" x14ac:dyDescent="0.2">
      <c r="A78" s="1">
        <v>33</v>
      </c>
      <c r="B78" s="1">
        <v>90</v>
      </c>
      <c r="C78" s="1">
        <v>140</v>
      </c>
    </row>
    <row r="79" spans="1:3" x14ac:dyDescent="0.2">
      <c r="A79" s="1">
        <v>34</v>
      </c>
      <c r="B79" s="1">
        <v>115</v>
      </c>
      <c r="C79" s="1">
        <v>145</v>
      </c>
    </row>
    <row r="80" spans="1:3" x14ac:dyDescent="0.2">
      <c r="A80" s="10">
        <v>35</v>
      </c>
      <c r="B80" s="1">
        <v>132</v>
      </c>
      <c r="C80" s="1">
        <v>148</v>
      </c>
    </row>
    <row r="81" spans="1:3" x14ac:dyDescent="0.2">
      <c r="A81" s="10">
        <v>36</v>
      </c>
      <c r="B81" s="1">
        <v>150</v>
      </c>
      <c r="C81" s="1">
        <v>150</v>
      </c>
    </row>
  </sheetData>
  <sortState xmlns:xlrd2="http://schemas.microsoft.com/office/spreadsheetml/2017/richdata2" ref="C46:C81">
    <sortCondition ref="C46:C81"/>
  </sortState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gilmar chavez</cp:lastModifiedBy>
  <dcterms:created xsi:type="dcterms:W3CDTF">2023-03-01T00:07:01Z</dcterms:created>
  <dcterms:modified xsi:type="dcterms:W3CDTF">2023-03-02T15:29:21Z</dcterms:modified>
</cp:coreProperties>
</file>