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Licitaciones 2023/Licitacion de Comedor/"/>
    </mc:Choice>
  </mc:AlternateContent>
  <xr:revisionPtr revIDLastSave="268" documentId="8_{85052147-5589-4AE2-8326-DDC5DF82BEF4}" xr6:coauthVersionLast="47" xr6:coauthVersionMax="47" xr10:uidLastSave="{7D59EEAB-81AC-4281-8C42-F2D46D2977B7}"/>
  <bookViews>
    <workbookView xWindow="-108" yWindow="-108" windowWidth="23256" windowHeight="12576" xr2:uid="{B3CD0049-C10A-4DFD-9F60-56B5920E022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6" i="1"/>
  <c r="N5" i="1"/>
  <c r="N13" i="1" s="1"/>
  <c r="L9" i="1"/>
  <c r="L6" i="1"/>
  <c r="L5" i="1"/>
  <c r="L13" i="1" s="1"/>
  <c r="P9" i="1"/>
  <c r="P6" i="1"/>
  <c r="P5" i="1"/>
  <c r="J9" i="1"/>
  <c r="J6" i="1"/>
  <c r="J5" i="1"/>
  <c r="J13" i="1" s="1"/>
  <c r="H9" i="1"/>
  <c r="H6" i="1"/>
  <c r="H5" i="1"/>
  <c r="F9" i="1"/>
  <c r="F6" i="1"/>
  <c r="F5" i="1"/>
  <c r="D6" i="1"/>
  <c r="D9" i="1"/>
  <c r="D5" i="1"/>
  <c r="D13" i="1" s="1"/>
  <c r="H13" i="1" l="1"/>
  <c r="F13" i="1"/>
  <c r="P13" i="1"/>
</calcChain>
</file>

<file path=xl/sharedStrings.xml><?xml version="1.0" encoding="utf-8"?>
<sst xmlns="http://schemas.openxmlformats.org/spreadsheetml/2006/main" count="123" uniqueCount="81">
  <si>
    <t>PROVEEDOR</t>
  </si>
  <si>
    <t>Cantidad</t>
  </si>
  <si>
    <t>LUNA NUEVA</t>
  </si>
  <si>
    <t>MANJAR SERVICE</t>
  </si>
  <si>
    <t xml:space="preserve">DELI BRI </t>
  </si>
  <si>
    <t>MULTISERVICIOS DJJ</t>
  </si>
  <si>
    <t>CEALKA FOOD SERVICE</t>
  </si>
  <si>
    <t xml:space="preserve">IVM </t>
  </si>
  <si>
    <t>LORENZO CATERING</t>
  </si>
  <si>
    <t xml:space="preserve">PROVEEDOR ACTUAL : LORENZO CATERING </t>
  </si>
  <si>
    <t>P.U(S/)</t>
  </si>
  <si>
    <t>P.T(S/)</t>
  </si>
  <si>
    <t xml:space="preserve">SERVICIOS </t>
  </si>
  <si>
    <t xml:space="preserve"> CANTIDAD DE COMENSALES </t>
  </si>
  <si>
    <t>PRECIO UNITARIO</t>
  </si>
  <si>
    <t xml:space="preserve">DESAYUNO </t>
  </si>
  <si>
    <t xml:space="preserve">ALMUERZO </t>
  </si>
  <si>
    <t>&gt;151</t>
  </si>
  <si>
    <t>51-150</t>
  </si>
  <si>
    <t>&lt;50</t>
  </si>
  <si>
    <t xml:space="preserve">CENA </t>
  </si>
  <si>
    <t>REFRIGERIO</t>
  </si>
  <si>
    <t>-</t>
  </si>
  <si>
    <t xml:space="preserve">DOCUMENTOS OBLIGATORIOS </t>
  </si>
  <si>
    <t xml:space="preserve">LUNA NUEVA </t>
  </si>
  <si>
    <t>SERVICIOS DJJ</t>
  </si>
  <si>
    <t>DIETA</t>
  </si>
  <si>
    <t xml:space="preserve">FICHA RUC </t>
  </si>
  <si>
    <t>ALMUERZO/ CENA EJECUTIVO</t>
  </si>
  <si>
    <t>MANUAL BPM</t>
  </si>
  <si>
    <t>TOTAL</t>
  </si>
  <si>
    <t>DOCUMENTOS OBLIGATORIOS</t>
  </si>
  <si>
    <t>DELIBRI</t>
  </si>
  <si>
    <t>IVM</t>
  </si>
  <si>
    <t xml:space="preserve">REFERENCIAS COMERCIALES </t>
  </si>
  <si>
    <t xml:space="preserve">ANDESA ASTILLERO </t>
  </si>
  <si>
    <t>INDUSTRIAL PESQUERA SANTA MÓNICA S.A</t>
  </si>
  <si>
    <t>FRUTOS TALLAN</t>
  </si>
  <si>
    <t>MARINASOL S.A</t>
  </si>
  <si>
    <t>COINREFRI</t>
  </si>
  <si>
    <t>MANUAL POES</t>
  </si>
  <si>
    <t xml:space="preserve">VITALINE </t>
  </si>
  <si>
    <t xml:space="preserve">FRUTOS TROPICALES DEL PESRÚ S.A.C. </t>
  </si>
  <si>
    <t>NOR AUTOS PIURA</t>
  </si>
  <si>
    <t>COSMOS S.A- TERMINAL PORTUARIO</t>
  </si>
  <si>
    <t>PERMISO DE FUNCIONAMIENTO</t>
  </si>
  <si>
    <t>SCHLUMBERGER (2019-ACTUALIDAD)</t>
  </si>
  <si>
    <t>TERRAFIRMA SAC</t>
  </si>
  <si>
    <t>BIOFRUIT S.A</t>
  </si>
  <si>
    <t>REGLAMENTO INTERNO</t>
  </si>
  <si>
    <t>EN PROCESO</t>
  </si>
  <si>
    <t xml:space="preserve">SERVICIOS ADICIONALES </t>
  </si>
  <si>
    <t>ALMUERZOS ESPECIALES A COSTO DE MENÚ</t>
  </si>
  <si>
    <t>MENU LLAMATIVO 1 DÍA A LA SEMANA</t>
  </si>
  <si>
    <t xml:space="preserve">PROGRAMACION DE MENÚ CON ASESORIA DE NUTRICIONISTA </t>
  </si>
  <si>
    <t xml:space="preserve">TRANSPORTE DE ALIMENTOS </t>
  </si>
  <si>
    <t xml:space="preserve">CONTROL Y SEGUIMIENTO NUTRICIONAL </t>
  </si>
  <si>
    <t>PROGRAMA DE LIMPIEZA</t>
  </si>
  <si>
    <t xml:space="preserve">PEDIDO A PLATOS A LA CARTA </t>
  </si>
  <si>
    <t>PROGRAMA DE DESINFECCION DE PLAGAS</t>
  </si>
  <si>
    <t>APLICACIÓN DE ENCUESTA DE SATISFACCIÓN</t>
  </si>
  <si>
    <t>TIPS SALUDABLES</t>
  </si>
  <si>
    <t>COFFEE BREAK PARA JEFATURA Y GERENCIA</t>
  </si>
  <si>
    <t xml:space="preserve">MENÚ PARA PERSONA EN REGIMEN ALIMENTICIO </t>
  </si>
  <si>
    <t>SISTEMA DE CONTROL</t>
  </si>
  <si>
    <t xml:space="preserve">VISITA DE DEGUSTACIÓN </t>
  </si>
  <si>
    <t>20% DESCUENTO DE ESTADÍA EN HOTEL LUNA NUEVA</t>
  </si>
  <si>
    <t xml:space="preserve">PROVEEDOR </t>
  </si>
  <si>
    <t xml:space="preserve">DIA </t>
  </si>
  <si>
    <t>HORA</t>
  </si>
  <si>
    <t xml:space="preserve">LUGAR </t>
  </si>
  <si>
    <t xml:space="preserve">DOCUMENTOS </t>
  </si>
  <si>
    <t>10% DECUENTO EN ALIMENTACIÓN LUNA NUEVA</t>
  </si>
  <si>
    <t>ASTILLERO ANDESA -TIERRA COLORADA</t>
  </si>
  <si>
    <t>SCTR</t>
  </si>
  <si>
    <t>VALE DE 1 NOCHE EN HOTEL LUNA NUEVA PARA CIERRE DE CAMPAÑA PARA 2 COLABORADORES</t>
  </si>
  <si>
    <t>PLATOS A LA CARTA</t>
  </si>
  <si>
    <t xml:space="preserve">FUNDO STEWAR - CARRETERA LOS EJIDOS KM 3 </t>
  </si>
  <si>
    <t xml:space="preserve">INSTALACION DE SNACK DE VENTA DE HELADOS Y SNACKS DIETETICOS </t>
  </si>
  <si>
    <t>PLANTA ALTAIR -TIERRA COLORADA</t>
  </si>
  <si>
    <t>SCTR-CASCO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</si>
</sst>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1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2" fillId="3" borderId="4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3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8" fontId="0" fillId="0" borderId="1" xfId="0" applyNumberFormat="1" applyBorder="1" applyAlignment="1">
      <alignment horizontal="center" vertical="center"/>
    </xf>
    <xf numFmtId="0" fontId="2" fillId="9" borderId="0" xfId="0" applyFont="1" applyFill="1" applyAlignment="1">
      <alignment horizontal="centerContinuous" vertical="center" wrapText="1"/>
    </xf>
    <xf numFmtId="0" fontId="2" fillId="9" borderId="0" xfId="0" applyFont="1" applyFill="1" applyAlignment="1">
      <alignment horizontal="centerContinuous" wrapText="1"/>
    </xf>
    <xf numFmtId="0" fontId="0" fillId="0" borderId="1" xfId="0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4" fontId="0" fillId="0" borderId="15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B92F-6ADA-4B26-8C80-E53C5D4ED472}">
  <dimension ref="A2:Y30"/>
  <sheetViews>
    <sheetView showGridLines="0" tabSelected="1" zoomScale="80" zoomScaleNormal="80" workbookViewId="0">
      <selection activeCell="A5" sqref="A5:E9"/>
    </sheetView>
  </sheetViews>
  <sheetFormatPr baseColWidth="10" defaultColWidth="11.44140625" defaultRowHeight="14.4" x14ac:dyDescent="0.3"/>
  <cols>
    <col min="1" max="1" width="14.44140625" customWidth="1"/>
    <col min="2" max="2" width="14.44140625" hidden="1" customWidth="1"/>
    <col min="3" max="3" width="24.6640625" style="9" hidden="1" customWidth="1"/>
    <col min="4" max="4" width="18.33203125" style="9" hidden="1" customWidth="1"/>
    <col min="5" max="5" width="20.33203125" style="9" customWidth="1"/>
    <col min="6" max="6" width="20.5546875" style="9" customWidth="1"/>
    <col min="7" max="7" width="19.33203125" style="9" customWidth="1"/>
    <col min="8" max="8" width="20.88671875" style="9" customWidth="1"/>
    <col min="9" max="9" width="17.5546875" style="9" customWidth="1"/>
    <col min="10" max="14" width="17.6640625" style="9" customWidth="1"/>
    <col min="15" max="15" width="18.5546875" style="9" bestFit="1" customWidth="1"/>
    <col min="16" max="16" width="18.5546875" style="9" customWidth="1"/>
    <col min="19" max="19" width="40.5546875" bestFit="1" customWidth="1"/>
    <col min="20" max="20" width="31.33203125" bestFit="1" customWidth="1"/>
    <col min="21" max="21" width="17" bestFit="1" customWidth="1"/>
    <col min="22" max="22" width="18.33203125" bestFit="1" customWidth="1"/>
    <col min="23" max="23" width="13.88671875" bestFit="1" customWidth="1"/>
    <col min="24" max="24" width="15.6640625" bestFit="1" customWidth="1"/>
  </cols>
  <sheetData>
    <row r="2" spans="1:25" x14ac:dyDescent="0.3">
      <c r="A2" s="6"/>
      <c r="B2" s="6"/>
    </row>
    <row r="3" spans="1:25" x14ac:dyDescent="0.3">
      <c r="A3" s="61" t="s">
        <v>0</v>
      </c>
      <c r="B3" s="61" t="s">
        <v>1</v>
      </c>
      <c r="C3" s="63" t="s">
        <v>2</v>
      </c>
      <c r="D3" s="63"/>
      <c r="E3" s="63" t="s">
        <v>3</v>
      </c>
      <c r="F3" s="63"/>
      <c r="G3" s="63" t="s">
        <v>4</v>
      </c>
      <c r="H3" s="63"/>
      <c r="I3" s="63" t="s">
        <v>5</v>
      </c>
      <c r="J3" s="63"/>
      <c r="K3" s="26" t="s">
        <v>6</v>
      </c>
      <c r="L3" s="27"/>
      <c r="M3" s="26" t="s">
        <v>7</v>
      </c>
      <c r="N3" s="27"/>
      <c r="O3" s="64" t="s">
        <v>8</v>
      </c>
      <c r="P3" s="64"/>
      <c r="S3" s="57" t="s">
        <v>9</v>
      </c>
      <c r="T3" s="57"/>
      <c r="U3" s="57"/>
    </row>
    <row r="4" spans="1:25" x14ac:dyDescent="0.3">
      <c r="A4" s="62"/>
      <c r="B4" s="62"/>
      <c r="C4" s="3" t="s">
        <v>10</v>
      </c>
      <c r="D4" s="3" t="s">
        <v>11</v>
      </c>
      <c r="E4" s="3" t="s">
        <v>10</v>
      </c>
      <c r="F4" s="3" t="s">
        <v>11</v>
      </c>
      <c r="G4" s="3" t="s">
        <v>10</v>
      </c>
      <c r="H4" s="3" t="s">
        <v>11</v>
      </c>
      <c r="I4" s="3" t="s">
        <v>10</v>
      </c>
      <c r="J4" s="3" t="s">
        <v>11</v>
      </c>
      <c r="K4" s="3" t="s">
        <v>10</v>
      </c>
      <c r="L4" s="3" t="s">
        <v>11</v>
      </c>
      <c r="M4" s="3" t="s">
        <v>10</v>
      </c>
      <c r="N4" s="3" t="s">
        <v>11</v>
      </c>
      <c r="O4" s="15" t="s">
        <v>10</v>
      </c>
      <c r="P4" s="15" t="s">
        <v>11</v>
      </c>
      <c r="S4" s="12" t="s">
        <v>12</v>
      </c>
      <c r="T4" s="13" t="s">
        <v>13</v>
      </c>
      <c r="U4" s="12" t="s">
        <v>14</v>
      </c>
    </row>
    <row r="5" spans="1:25" x14ac:dyDescent="0.3">
      <c r="A5" s="4" t="s">
        <v>15</v>
      </c>
      <c r="B5" s="4">
        <v>128</v>
      </c>
      <c r="C5" s="1">
        <v>5.74</v>
      </c>
      <c r="D5" s="1">
        <f>+B5*C5</f>
        <v>734.72</v>
      </c>
      <c r="E5" s="1">
        <v>3.7</v>
      </c>
      <c r="F5" s="1">
        <f>+B5*E5</f>
        <v>473.6</v>
      </c>
      <c r="G5" s="1">
        <v>6.81</v>
      </c>
      <c r="H5" s="1">
        <f>+B5*G5</f>
        <v>871.68</v>
      </c>
      <c r="I5" s="1">
        <v>6</v>
      </c>
      <c r="J5" s="1">
        <f>+B5*I5</f>
        <v>768</v>
      </c>
      <c r="K5" s="1">
        <v>7</v>
      </c>
      <c r="L5" s="1">
        <f>B5*K5</f>
        <v>896</v>
      </c>
      <c r="M5" s="1">
        <v>3.7</v>
      </c>
      <c r="N5" s="1">
        <f>M5*B5</f>
        <v>473.6</v>
      </c>
      <c r="O5" s="16">
        <v>4.5</v>
      </c>
      <c r="P5" s="16">
        <f>+B5*O5</f>
        <v>576</v>
      </c>
      <c r="Q5" s="7"/>
      <c r="R5" s="7"/>
      <c r="S5" s="10" t="s">
        <v>15</v>
      </c>
      <c r="T5" s="4"/>
      <c r="U5" s="11">
        <v>4.5</v>
      </c>
    </row>
    <row r="6" spans="1:25" x14ac:dyDescent="0.3">
      <c r="A6" s="58" t="s">
        <v>16</v>
      </c>
      <c r="B6" s="58">
        <v>7858</v>
      </c>
      <c r="C6" s="54">
        <v>7.38</v>
      </c>
      <c r="D6" s="54">
        <f>+B6*C6</f>
        <v>57992.04</v>
      </c>
      <c r="E6" s="54">
        <v>8</v>
      </c>
      <c r="F6" s="54">
        <f>+B6*E6</f>
        <v>62864</v>
      </c>
      <c r="G6" s="54">
        <v>7.13</v>
      </c>
      <c r="H6" s="54">
        <f>+B6*G6</f>
        <v>56027.54</v>
      </c>
      <c r="I6" s="54">
        <v>10</v>
      </c>
      <c r="J6" s="54">
        <f>+B6*I6</f>
        <v>78580</v>
      </c>
      <c r="K6" s="28">
        <v>12</v>
      </c>
      <c r="L6" s="28">
        <f t="shared" ref="L6" si="0">B6*K6</f>
        <v>94296</v>
      </c>
      <c r="M6" s="28">
        <v>8</v>
      </c>
      <c r="N6" s="28">
        <f>M6*B6</f>
        <v>62864</v>
      </c>
      <c r="O6" s="55">
        <v>7.55</v>
      </c>
      <c r="P6" s="55">
        <f>+B6*O6</f>
        <v>59327.9</v>
      </c>
      <c r="Q6" s="7"/>
      <c r="R6" s="7"/>
      <c r="S6" s="56" t="s">
        <v>16</v>
      </c>
      <c r="T6" s="4" t="s">
        <v>17</v>
      </c>
      <c r="U6" s="11">
        <v>7.55</v>
      </c>
    </row>
    <row r="7" spans="1:25" x14ac:dyDescent="0.3">
      <c r="A7" s="59"/>
      <c r="B7" s="59"/>
      <c r="C7" s="54"/>
      <c r="D7" s="54"/>
      <c r="E7" s="54"/>
      <c r="F7" s="54"/>
      <c r="G7" s="54"/>
      <c r="H7" s="54"/>
      <c r="I7" s="54"/>
      <c r="J7" s="54"/>
      <c r="K7" s="29"/>
      <c r="L7" s="29"/>
      <c r="M7" s="29"/>
      <c r="N7" s="29"/>
      <c r="O7" s="55"/>
      <c r="P7" s="55"/>
      <c r="Q7" s="7"/>
      <c r="R7" s="7"/>
      <c r="S7" s="56"/>
      <c r="T7" s="4" t="s">
        <v>18</v>
      </c>
      <c r="U7" s="11">
        <v>7.72</v>
      </c>
    </row>
    <row r="8" spans="1:25" x14ac:dyDescent="0.3">
      <c r="A8" s="60"/>
      <c r="B8" s="60"/>
      <c r="C8" s="54"/>
      <c r="D8" s="54"/>
      <c r="E8" s="54"/>
      <c r="F8" s="54"/>
      <c r="G8" s="54"/>
      <c r="H8" s="54"/>
      <c r="I8" s="54"/>
      <c r="J8" s="54"/>
      <c r="K8" s="30"/>
      <c r="L8" s="30"/>
      <c r="M8" s="30"/>
      <c r="N8" s="30"/>
      <c r="O8" s="55"/>
      <c r="P8" s="55"/>
      <c r="S8" s="56"/>
      <c r="T8" s="4" t="s">
        <v>19</v>
      </c>
      <c r="U8" s="11">
        <v>8.32</v>
      </c>
    </row>
    <row r="9" spans="1:25" x14ac:dyDescent="0.3">
      <c r="A9" s="4" t="s">
        <v>20</v>
      </c>
      <c r="B9" s="4">
        <v>4497</v>
      </c>
      <c r="C9" s="1">
        <v>5.74</v>
      </c>
      <c r="D9" s="1">
        <f>+B9*C9</f>
        <v>25812.780000000002</v>
      </c>
      <c r="E9" s="1">
        <v>6</v>
      </c>
      <c r="F9" s="1">
        <f>+B9*E9</f>
        <v>26982</v>
      </c>
      <c r="G9" s="1">
        <v>7.13</v>
      </c>
      <c r="H9" s="1">
        <f>+B9*G9</f>
        <v>32063.61</v>
      </c>
      <c r="I9" s="1">
        <v>10</v>
      </c>
      <c r="J9" s="1">
        <f>+B9*I9</f>
        <v>44970</v>
      </c>
      <c r="K9" s="1">
        <v>12</v>
      </c>
      <c r="L9" s="1">
        <f>B9*K9</f>
        <v>53964</v>
      </c>
      <c r="M9" s="1">
        <v>6</v>
      </c>
      <c r="N9" s="1">
        <f>M9*B9</f>
        <v>26982</v>
      </c>
      <c r="O9" s="16">
        <v>7.55</v>
      </c>
      <c r="P9" s="16">
        <f>+B9*O9</f>
        <v>33952.35</v>
      </c>
    </row>
    <row r="10" spans="1:25" hidden="1" x14ac:dyDescent="0.3">
      <c r="A10" s="4" t="s">
        <v>21</v>
      </c>
      <c r="B10" s="4"/>
      <c r="C10" s="1">
        <v>4.0999999999999996</v>
      </c>
      <c r="D10" s="1"/>
      <c r="E10" s="1">
        <v>4</v>
      </c>
      <c r="F10" s="1"/>
      <c r="G10" s="1" t="s">
        <v>22</v>
      </c>
      <c r="H10" s="1"/>
      <c r="I10" s="1" t="s">
        <v>22</v>
      </c>
      <c r="J10" s="1"/>
      <c r="K10" s="1"/>
      <c r="L10" s="1"/>
      <c r="M10" s="1"/>
      <c r="N10" s="1"/>
      <c r="O10" s="18"/>
      <c r="P10" s="18"/>
      <c r="S10" s="2" t="s">
        <v>23</v>
      </c>
      <c r="T10" s="2" t="s">
        <v>24</v>
      </c>
      <c r="U10" s="2" t="s">
        <v>3</v>
      </c>
      <c r="V10" s="2" t="s">
        <v>4</v>
      </c>
      <c r="W10" s="2" t="s">
        <v>25</v>
      </c>
    </row>
    <row r="11" spans="1:25" hidden="1" x14ac:dyDescent="0.3">
      <c r="A11" s="4" t="s">
        <v>26</v>
      </c>
      <c r="B11" s="4"/>
      <c r="C11" s="1" t="s">
        <v>22</v>
      </c>
      <c r="D11" s="1"/>
      <c r="E11" s="1" t="s">
        <v>22</v>
      </c>
      <c r="F11" s="1"/>
      <c r="G11" s="1" t="s">
        <v>22</v>
      </c>
      <c r="H11" s="1"/>
      <c r="I11" s="1">
        <v>12</v>
      </c>
      <c r="J11" s="1"/>
      <c r="K11" s="1"/>
      <c r="L11" s="1"/>
      <c r="M11" s="1"/>
      <c r="N11" s="1"/>
      <c r="O11" s="18"/>
      <c r="P11" s="18"/>
      <c r="S11" s="8" t="s">
        <v>27</v>
      </c>
      <c r="T11" s="8">
        <v>1</v>
      </c>
      <c r="U11" s="8">
        <v>1</v>
      </c>
      <c r="V11" s="8"/>
      <c r="W11" s="8">
        <v>1</v>
      </c>
    </row>
    <row r="12" spans="1:25" ht="43.2" hidden="1" x14ac:dyDescent="0.3">
      <c r="A12" s="5" t="s">
        <v>28</v>
      </c>
      <c r="B12" s="5"/>
      <c r="C12" s="1" t="s">
        <v>22</v>
      </c>
      <c r="D12" s="1"/>
      <c r="E12" s="1" t="s">
        <v>22</v>
      </c>
      <c r="F12" s="1"/>
      <c r="G12" s="1">
        <v>8.61</v>
      </c>
      <c r="H12" s="1"/>
      <c r="I12" s="1" t="s">
        <v>22</v>
      </c>
      <c r="J12" s="1"/>
      <c r="K12" s="1"/>
      <c r="L12" s="1"/>
      <c r="M12" s="1"/>
      <c r="N12" s="1"/>
      <c r="O12" s="18"/>
      <c r="P12" s="18"/>
      <c r="S12" s="8" t="s">
        <v>29</v>
      </c>
      <c r="T12" s="8">
        <v>1</v>
      </c>
      <c r="U12" s="8"/>
      <c r="V12" s="8"/>
      <c r="W12" s="8"/>
    </row>
    <row r="13" spans="1:25" ht="43.2" x14ac:dyDescent="0.3">
      <c r="A13" s="5"/>
      <c r="B13" s="14"/>
      <c r="C13" s="17" t="s">
        <v>30</v>
      </c>
      <c r="D13" s="17">
        <f>+SUM(D5:D9)</f>
        <v>84539.540000000008</v>
      </c>
      <c r="E13" s="17" t="s">
        <v>30</v>
      </c>
      <c r="F13" s="17">
        <f>+SUM(F5:F9)</f>
        <v>90319.6</v>
      </c>
      <c r="G13" s="19" t="s">
        <v>30</v>
      </c>
      <c r="H13" s="19">
        <f>+SUM(H5:H9)</f>
        <v>88962.83</v>
      </c>
      <c r="I13" s="17" t="s">
        <v>30</v>
      </c>
      <c r="J13" s="17">
        <f>+SUM(J5:J9)</f>
        <v>124318</v>
      </c>
      <c r="K13" s="17" t="s">
        <v>30</v>
      </c>
      <c r="L13" s="17">
        <f>SUM(L5:L9)</f>
        <v>149156</v>
      </c>
      <c r="M13" s="17" t="s">
        <v>30</v>
      </c>
      <c r="N13" s="17">
        <f>SUM(N5:N9)</f>
        <v>90319.6</v>
      </c>
      <c r="O13" s="17" t="s">
        <v>30</v>
      </c>
      <c r="P13" s="17">
        <f>+SUM(P5:P9)</f>
        <v>93856.25</v>
      </c>
      <c r="S13" s="8" t="s">
        <v>31</v>
      </c>
      <c r="T13" s="8" t="s">
        <v>2</v>
      </c>
      <c r="U13" s="8" t="s">
        <v>32</v>
      </c>
      <c r="V13" s="8" t="s">
        <v>5</v>
      </c>
      <c r="W13" s="8" t="s">
        <v>33</v>
      </c>
      <c r="X13" s="8" t="s">
        <v>3</v>
      </c>
      <c r="Y13" s="20" t="s">
        <v>6</v>
      </c>
    </row>
    <row r="14" spans="1:25" ht="43.2" customHeight="1" x14ac:dyDescent="0.3">
      <c r="A14" s="44" t="s">
        <v>34</v>
      </c>
      <c r="B14" s="45"/>
      <c r="C14" s="25" t="s">
        <v>35</v>
      </c>
      <c r="D14" s="25"/>
      <c r="E14" s="25" t="s">
        <v>36</v>
      </c>
      <c r="F14" s="37"/>
      <c r="G14" s="43" t="s">
        <v>37</v>
      </c>
      <c r="H14" s="43"/>
      <c r="I14" s="38" t="s">
        <v>38</v>
      </c>
      <c r="J14" s="25"/>
      <c r="K14" s="25"/>
      <c r="L14" s="25"/>
      <c r="M14" s="25" t="s">
        <v>39</v>
      </c>
      <c r="N14" s="25"/>
      <c r="S14" s="8" t="s">
        <v>40</v>
      </c>
      <c r="T14" s="8">
        <v>1</v>
      </c>
      <c r="U14" s="8"/>
      <c r="V14" s="8">
        <v>1</v>
      </c>
      <c r="W14" s="8"/>
      <c r="X14" s="8"/>
      <c r="Y14" s="8"/>
    </row>
    <row r="15" spans="1:25" ht="60" customHeight="1" x14ac:dyDescent="0.3">
      <c r="A15" s="46"/>
      <c r="B15" s="47"/>
      <c r="C15" s="25" t="s">
        <v>41</v>
      </c>
      <c r="D15" s="25"/>
      <c r="E15" s="31" t="s">
        <v>42</v>
      </c>
      <c r="F15" s="41"/>
      <c r="G15" s="43" t="s">
        <v>43</v>
      </c>
      <c r="H15" s="43"/>
      <c r="I15" s="38" t="s">
        <v>44</v>
      </c>
      <c r="J15" s="25"/>
      <c r="K15" s="37"/>
      <c r="L15" s="38"/>
      <c r="M15" s="25"/>
      <c r="N15" s="25"/>
      <c r="S15" s="8" t="s">
        <v>45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</row>
    <row r="16" spans="1:25" ht="28.95" customHeight="1" x14ac:dyDescent="0.3">
      <c r="A16" s="48"/>
      <c r="B16" s="49"/>
      <c r="C16" s="40" t="s">
        <v>46</v>
      </c>
      <c r="D16" s="40"/>
      <c r="E16" s="35"/>
      <c r="F16" s="42"/>
      <c r="G16" s="43" t="s">
        <v>47</v>
      </c>
      <c r="H16" s="43"/>
      <c r="I16" s="39" t="s">
        <v>48</v>
      </c>
      <c r="J16" s="40"/>
      <c r="K16" s="65"/>
      <c r="L16" s="39"/>
      <c r="M16" s="25"/>
      <c r="N16" s="25"/>
      <c r="S16" s="8" t="s">
        <v>49</v>
      </c>
      <c r="T16" s="8" t="s">
        <v>50</v>
      </c>
      <c r="U16" s="8"/>
      <c r="V16" s="8" t="s">
        <v>50</v>
      </c>
      <c r="W16" s="8" t="s">
        <v>50</v>
      </c>
      <c r="X16" s="8"/>
      <c r="Y16" s="8"/>
    </row>
    <row r="17" spans="1:25" ht="28.95" customHeight="1" x14ac:dyDescent="0.3">
      <c r="A17" s="50" t="s">
        <v>51</v>
      </c>
      <c r="B17" s="51"/>
      <c r="C17" s="25" t="s">
        <v>52</v>
      </c>
      <c r="D17" s="25"/>
      <c r="E17" s="31"/>
      <c r="F17" s="32"/>
      <c r="G17" s="33" t="s">
        <v>53</v>
      </c>
      <c r="H17" s="34"/>
      <c r="I17" s="31" t="s">
        <v>54</v>
      </c>
      <c r="J17" s="32"/>
      <c r="K17" s="31" t="s">
        <v>55</v>
      </c>
      <c r="L17" s="32"/>
      <c r="M17" s="25" t="s">
        <v>56</v>
      </c>
      <c r="N17" s="25"/>
      <c r="S17" s="8" t="s">
        <v>57</v>
      </c>
      <c r="T17" s="8">
        <v>1</v>
      </c>
      <c r="U17" s="8"/>
      <c r="V17" s="8">
        <v>1</v>
      </c>
      <c r="W17" s="8">
        <v>1</v>
      </c>
      <c r="X17" s="8"/>
      <c r="Y17" s="8">
        <v>1</v>
      </c>
    </row>
    <row r="18" spans="1:25" ht="28.95" customHeight="1" x14ac:dyDescent="0.3">
      <c r="A18" s="52"/>
      <c r="B18" s="53"/>
      <c r="C18" s="25" t="s">
        <v>58</v>
      </c>
      <c r="D18" s="25"/>
      <c r="E18" s="33"/>
      <c r="F18" s="34"/>
      <c r="G18" s="33"/>
      <c r="H18" s="34"/>
      <c r="I18" s="33"/>
      <c r="J18" s="34"/>
      <c r="K18" s="33"/>
      <c r="L18" s="34"/>
      <c r="M18" s="25"/>
      <c r="N18" s="25"/>
      <c r="S18" s="8" t="s">
        <v>59</v>
      </c>
      <c r="T18" s="8">
        <v>1</v>
      </c>
      <c r="U18" s="8"/>
      <c r="V18" s="8">
        <v>1</v>
      </c>
      <c r="W18" s="8">
        <v>1</v>
      </c>
      <c r="X18" s="8"/>
      <c r="Y18" s="8">
        <v>1</v>
      </c>
    </row>
    <row r="19" spans="1:25" ht="28.95" customHeight="1" x14ac:dyDescent="0.3">
      <c r="A19" s="52"/>
      <c r="B19" s="53"/>
      <c r="C19" s="25" t="s">
        <v>60</v>
      </c>
      <c r="D19" s="25"/>
      <c r="E19" s="33"/>
      <c r="F19" s="34"/>
      <c r="G19" s="33"/>
      <c r="H19" s="34"/>
      <c r="I19" s="33"/>
      <c r="J19" s="34"/>
      <c r="K19" s="33"/>
      <c r="L19" s="34"/>
      <c r="M19" s="25"/>
      <c r="N19" s="25"/>
    </row>
    <row r="20" spans="1:25" x14ac:dyDescent="0.3">
      <c r="A20" s="52"/>
      <c r="B20" s="53"/>
      <c r="C20" s="25" t="s">
        <v>61</v>
      </c>
      <c r="D20" s="25"/>
      <c r="E20" s="33"/>
      <c r="F20" s="34"/>
      <c r="G20" s="35"/>
      <c r="H20" s="36"/>
      <c r="I20" s="35"/>
      <c r="J20" s="36"/>
      <c r="K20" s="35"/>
      <c r="L20" s="36"/>
      <c r="M20" s="25"/>
      <c r="N20" s="25"/>
    </row>
    <row r="21" spans="1:25" ht="28.95" customHeight="1" x14ac:dyDescent="0.3">
      <c r="A21" s="52"/>
      <c r="B21" s="53"/>
      <c r="C21" s="25" t="s">
        <v>62</v>
      </c>
      <c r="D21" s="25"/>
      <c r="E21" s="33"/>
      <c r="F21" s="34"/>
      <c r="G21" s="31" t="s">
        <v>63</v>
      </c>
      <c r="H21" s="32"/>
      <c r="I21" s="31" t="s">
        <v>56</v>
      </c>
      <c r="J21" s="32"/>
      <c r="K21" s="31" t="s">
        <v>64</v>
      </c>
      <c r="L21" s="32"/>
      <c r="M21" s="25"/>
      <c r="N21" s="25"/>
      <c r="S21" s="23" t="s">
        <v>65</v>
      </c>
      <c r="T21" s="24"/>
      <c r="U21" s="24"/>
      <c r="V21" s="24"/>
      <c r="W21" s="24"/>
    </row>
    <row r="22" spans="1:25" ht="43.2" customHeight="1" x14ac:dyDescent="0.3">
      <c r="A22" s="52"/>
      <c r="B22" s="53"/>
      <c r="C22" s="25" t="s">
        <v>66</v>
      </c>
      <c r="D22" s="25"/>
      <c r="E22" s="33"/>
      <c r="F22" s="34"/>
      <c r="G22" s="33"/>
      <c r="H22" s="34"/>
      <c r="I22" s="33"/>
      <c r="J22" s="34"/>
      <c r="K22" s="33"/>
      <c r="L22" s="34"/>
      <c r="M22" s="25"/>
      <c r="N22" s="25"/>
      <c r="S22" s="8" t="s">
        <v>67</v>
      </c>
      <c r="T22" s="8" t="s">
        <v>68</v>
      </c>
      <c r="U22" s="8" t="s">
        <v>69</v>
      </c>
      <c r="V22" s="8" t="s">
        <v>70</v>
      </c>
      <c r="W22" s="8" t="s">
        <v>71</v>
      </c>
    </row>
    <row r="23" spans="1:25" ht="43.2" customHeight="1" x14ac:dyDescent="0.3">
      <c r="A23" s="52"/>
      <c r="B23" s="53"/>
      <c r="C23" s="25" t="s">
        <v>72</v>
      </c>
      <c r="D23" s="25"/>
      <c r="E23" s="33"/>
      <c r="F23" s="34"/>
      <c r="G23" s="33"/>
      <c r="H23" s="34"/>
      <c r="I23" s="33"/>
      <c r="J23" s="34"/>
      <c r="K23" s="35"/>
      <c r="L23" s="36"/>
      <c r="M23" s="25"/>
      <c r="N23" s="25"/>
      <c r="S23" s="8" t="s">
        <v>24</v>
      </c>
      <c r="T23" s="21">
        <v>45105</v>
      </c>
      <c r="U23" s="22">
        <v>0.48958333333333331</v>
      </c>
      <c r="V23" s="20" t="s">
        <v>73</v>
      </c>
      <c r="W23" s="8" t="s">
        <v>74</v>
      </c>
    </row>
    <row r="24" spans="1:25" ht="57.6" customHeight="1" x14ac:dyDescent="0.3">
      <c r="A24" s="52"/>
      <c r="B24" s="53"/>
      <c r="C24" s="25" t="s">
        <v>75</v>
      </c>
      <c r="D24" s="25"/>
      <c r="E24" s="33"/>
      <c r="F24" s="34"/>
      <c r="G24" s="33"/>
      <c r="H24" s="34"/>
      <c r="I24" s="33"/>
      <c r="J24" s="34"/>
      <c r="K24" s="31" t="s">
        <v>76</v>
      </c>
      <c r="L24" s="32"/>
      <c r="M24" s="25"/>
      <c r="N24" s="25"/>
      <c r="S24" s="8" t="s">
        <v>4</v>
      </c>
      <c r="T24" s="21">
        <v>45105</v>
      </c>
      <c r="U24" s="22">
        <v>0.54166666666666663</v>
      </c>
      <c r="V24" s="20" t="s">
        <v>77</v>
      </c>
      <c r="W24" s="8"/>
    </row>
    <row r="25" spans="1:25" ht="43.2" customHeight="1" x14ac:dyDescent="0.3">
      <c r="A25" s="52"/>
      <c r="B25" s="53"/>
      <c r="C25" s="25" t="s">
        <v>78</v>
      </c>
      <c r="D25" s="25"/>
      <c r="E25" s="35"/>
      <c r="F25" s="36"/>
      <c r="G25" s="35"/>
      <c r="H25" s="36"/>
      <c r="I25" s="35"/>
      <c r="J25" s="36"/>
      <c r="K25" s="35"/>
      <c r="L25" s="36"/>
      <c r="M25" s="25"/>
      <c r="N25" s="25"/>
      <c r="S25" s="8" t="s">
        <v>3</v>
      </c>
      <c r="T25" s="21">
        <v>45110</v>
      </c>
      <c r="U25" s="22">
        <v>0.45833333333333331</v>
      </c>
      <c r="V25" s="20" t="s">
        <v>79</v>
      </c>
      <c r="W25" s="20" t="s">
        <v>80</v>
      </c>
    </row>
    <row r="26" spans="1:25" ht="28.8" x14ac:dyDescent="0.3">
      <c r="S26" s="8" t="s">
        <v>7</v>
      </c>
      <c r="T26" s="21">
        <v>45111</v>
      </c>
      <c r="U26" s="8"/>
      <c r="V26" s="20" t="s">
        <v>79</v>
      </c>
      <c r="W26" s="8"/>
    </row>
    <row r="27" spans="1:25" x14ac:dyDescent="0.3">
      <c r="S27" s="8" t="s">
        <v>6</v>
      </c>
      <c r="T27" s="8"/>
      <c r="U27" s="8"/>
      <c r="V27" s="8"/>
      <c r="W27" s="8"/>
    </row>
    <row r="28" spans="1:25" x14ac:dyDescent="0.3">
      <c r="S28" s="9"/>
      <c r="T28" s="9"/>
      <c r="U28" s="9"/>
      <c r="V28" s="9"/>
      <c r="W28" s="9"/>
    </row>
    <row r="29" spans="1:25" x14ac:dyDescent="0.3">
      <c r="S29" s="9"/>
      <c r="T29" s="9"/>
      <c r="U29" s="9"/>
      <c r="V29" s="9"/>
      <c r="W29" s="9"/>
    </row>
    <row r="30" spans="1:25" x14ac:dyDescent="0.3">
      <c r="S30" s="9"/>
      <c r="T30" s="9"/>
      <c r="U30" s="9"/>
      <c r="V30" s="9"/>
      <c r="W30" s="9"/>
    </row>
  </sheetData>
  <mergeCells count="62">
    <mergeCell ref="K16:L16"/>
    <mergeCell ref="K24:L25"/>
    <mergeCell ref="K21:L23"/>
    <mergeCell ref="K17:L20"/>
    <mergeCell ref="K3:L3"/>
    <mergeCell ref="K6:K8"/>
    <mergeCell ref="L6:L8"/>
    <mergeCell ref="K14:L14"/>
    <mergeCell ref="K15:L15"/>
    <mergeCell ref="S6:S8"/>
    <mergeCell ref="S3:U3"/>
    <mergeCell ref="A6:A8"/>
    <mergeCell ref="A3:A4"/>
    <mergeCell ref="C6:C8"/>
    <mergeCell ref="E6:E8"/>
    <mergeCell ref="G6:G8"/>
    <mergeCell ref="I6:I8"/>
    <mergeCell ref="O6:O8"/>
    <mergeCell ref="B6:B8"/>
    <mergeCell ref="B3:B4"/>
    <mergeCell ref="C3:D3"/>
    <mergeCell ref="E3:F3"/>
    <mergeCell ref="G3:H3"/>
    <mergeCell ref="I3:J3"/>
    <mergeCell ref="O3:P3"/>
    <mergeCell ref="D6:D8"/>
    <mergeCell ref="F6:F8"/>
    <mergeCell ref="H6:H8"/>
    <mergeCell ref="J6:J8"/>
    <mergeCell ref="P6:P8"/>
    <mergeCell ref="C14:D14"/>
    <mergeCell ref="C15:D15"/>
    <mergeCell ref="C16:D16"/>
    <mergeCell ref="A14:B16"/>
    <mergeCell ref="A17:B2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E14:F14"/>
    <mergeCell ref="I14:J14"/>
    <mergeCell ref="I15:J15"/>
    <mergeCell ref="I16:J16"/>
    <mergeCell ref="E15:F16"/>
    <mergeCell ref="G14:H14"/>
    <mergeCell ref="G15:H15"/>
    <mergeCell ref="G16:H16"/>
    <mergeCell ref="E17:F25"/>
    <mergeCell ref="G17:H20"/>
    <mergeCell ref="G21:H25"/>
    <mergeCell ref="I17:J20"/>
    <mergeCell ref="I21:J25"/>
    <mergeCell ref="M14:N16"/>
    <mergeCell ref="M17:N25"/>
    <mergeCell ref="M3:N3"/>
    <mergeCell ref="M6:M8"/>
    <mergeCell ref="N6:N8"/>
  </mergeCells>
  <conditionalFormatting sqref="T11:T18">
    <cfRule type="iconSet" priority="18">
      <iconSet iconSet="3Symbols2" showValue="0">
        <cfvo type="percent" val="0"/>
        <cfvo type="percent" val="0"/>
        <cfvo type="percent" val="1"/>
      </iconSet>
    </cfRule>
  </conditionalFormatting>
  <conditionalFormatting sqref="U11:U18">
    <cfRule type="iconSet" priority="20">
      <iconSet iconSet="3Symbols2" showValue="0">
        <cfvo type="percent" val="0"/>
        <cfvo type="percent" val="0"/>
        <cfvo type="percent" val="1"/>
      </iconSet>
    </cfRule>
  </conditionalFormatting>
  <conditionalFormatting sqref="V11:V13">
    <cfRule type="iconSet" priority="22">
      <iconSet iconSet="3Symbols2" showValue="0">
        <cfvo type="percent" val="0"/>
        <cfvo type="percent" val="0"/>
        <cfvo type="percent" val="1"/>
      </iconSet>
    </cfRule>
  </conditionalFormatting>
  <conditionalFormatting sqref="V14">
    <cfRule type="iconSet" priority="4">
      <iconSet iconSet="3Symbols2" showValue="0">
        <cfvo type="percent" val="0"/>
        <cfvo type="percent" val="0"/>
        <cfvo type="percent" val="1"/>
      </iconSet>
    </cfRule>
  </conditionalFormatting>
  <conditionalFormatting sqref="V15">
    <cfRule type="iconSet" priority="5">
      <iconSet iconSet="3Symbols2" showValue="0">
        <cfvo type="percent" val="0"/>
        <cfvo type="percent" val="0"/>
        <cfvo type="percent" val="1"/>
      </iconSet>
    </cfRule>
  </conditionalFormatting>
  <conditionalFormatting sqref="V16">
    <cfRule type="iconSet" priority="6">
      <iconSet iconSet="3Symbols2" showValue="0">
        <cfvo type="percent" val="0"/>
        <cfvo type="percent" val="0"/>
        <cfvo type="percent" val="1"/>
      </iconSet>
    </cfRule>
  </conditionalFormatting>
  <conditionalFormatting sqref="V17">
    <cfRule type="iconSet" priority="7">
      <iconSet iconSet="3Symbols2" showValue="0">
        <cfvo type="percent" val="0"/>
        <cfvo type="percent" val="0"/>
        <cfvo type="percent" val="1"/>
      </iconSet>
    </cfRule>
  </conditionalFormatting>
  <conditionalFormatting sqref="V18">
    <cfRule type="iconSet" priority="8">
      <iconSet iconSet="3Symbols2" showValue="0">
        <cfvo type="percent" val="0"/>
        <cfvo type="percent" val="0"/>
        <cfvo type="percent" val="1"/>
      </iconSet>
    </cfRule>
  </conditionalFormatting>
  <conditionalFormatting sqref="W11:W18">
    <cfRule type="iconSet" priority="24">
      <iconSet iconSet="3Symbols2" showValue="0">
        <cfvo type="percent" val="0"/>
        <cfvo type="percent" val="0"/>
        <cfvo type="percent" val="1"/>
      </iconSet>
    </cfRule>
  </conditionalFormatting>
  <conditionalFormatting sqref="X13:X14 X16:X18">
    <cfRule type="iconSet" priority="3">
      <iconSet iconSet="3Symbols2" showValue="0">
        <cfvo type="percent" val="0"/>
        <cfvo type="percent" val="0"/>
        <cfvo type="percent" val="1"/>
      </iconSet>
    </cfRule>
  </conditionalFormatting>
  <conditionalFormatting sqref="X15:Y15">
    <cfRule type="iconSet" priority="2">
      <iconSet iconSet="3Symbols2" showValue="0">
        <cfvo type="percent" val="0"/>
        <cfvo type="percent" val="0"/>
        <cfvo type="percent" val="1"/>
      </iconSet>
    </cfRule>
  </conditionalFormatting>
  <conditionalFormatting sqref="Y14 Y16:Y18">
    <cfRule type="iconSet" priority="1">
      <iconSet iconSet="3Symbols2" showValue="0">
        <cfvo type="percent" val="0"/>
        <cfvo type="percent" val="0"/>
        <cfvo type="percent" val="1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Quezada</dc:creator>
  <cp:keywords/>
  <dc:description/>
  <cp:lastModifiedBy>Cynthia Gonzales (OSF-PAI)</cp:lastModifiedBy>
  <cp:revision/>
  <dcterms:created xsi:type="dcterms:W3CDTF">2023-06-05T22:12:01Z</dcterms:created>
  <dcterms:modified xsi:type="dcterms:W3CDTF">2023-10-10T18:40:08Z</dcterms:modified>
  <cp:category/>
  <cp:contentStatus/>
</cp:coreProperties>
</file>