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https://quantumpe-my.sharepoint.com/personal/cynthia_gonzales_osf_pe/Documents/Escritorio/"/>
    </mc:Choice>
  </mc:AlternateContent>
  <xr:revisionPtr revIDLastSave="0" documentId="8_{008B4014-B1E1-4CDE-BB4B-A87B599AA52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V1" sheetId="1" r:id="rId1"/>
  </sheets>
  <definedNames>
    <definedName name="COSTOS" localSheetId="0">#REF!</definedName>
    <definedName name="COSTOS">#REF!</definedName>
    <definedName name="MAXIMA" localSheetId="0">#REF!</definedName>
    <definedName name="MAXIMA">#REF!</definedName>
    <definedName name="MINIMA" localSheetId="0">#REF!</definedName>
    <definedName name="MINIMA">#REF!</definedName>
    <definedName name="NOTA_MAXIMA" localSheetId="0">#REF!</definedName>
    <definedName name="NOTA_MAXIMA">#REF!</definedName>
    <definedName name="NOTA_MINIMA" localSheetId="0">#REF!</definedName>
    <definedName name="NOTA_MINIMA">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12" i="1" l="1"/>
  <c r="J15" i="1" s="1"/>
  <c r="I12" i="1"/>
  <c r="H15" i="1" s="1"/>
  <c r="G12" i="1"/>
  <c r="F15" i="1" s="1"/>
  <c r="L20" i="1"/>
  <c r="J20" i="1"/>
  <c r="H20" i="1"/>
  <c r="F20" i="1"/>
  <c r="E20" i="1"/>
  <c r="K22" i="1" l="1"/>
  <c r="H34" i="1"/>
  <c r="M25" i="1"/>
  <c r="M26" i="1"/>
  <c r="J34" i="1"/>
  <c r="K26" i="1"/>
  <c r="I34" i="1"/>
  <c r="K2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C10" authorId="0" shapeId="0" xr:uid="{00000000-0006-0000-0000-000001000000}">
      <text>
        <r>
          <rPr>
            <sz val="11"/>
            <rFont val="Calibri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En caso de ser un item existente, indicar el código de referencia. Esta delimitación permitirá hacer comparaciones posteriores</t>
        </r>
      </text>
    </comment>
  </commentList>
</comments>
</file>

<file path=xl/sharedStrings.xml><?xml version="1.0" encoding="utf-8"?>
<sst xmlns="http://schemas.openxmlformats.org/spreadsheetml/2006/main" count="71" uniqueCount="57">
  <si>
    <t>CUADRO DE EVALUACIÓN Y SELECCIÓN DE COMPRAS</t>
  </si>
  <si>
    <r>
      <t xml:space="preserve">Código: </t>
    </r>
    <r>
      <rPr>
        <sz val="9"/>
        <rFont val="Arial"/>
        <family val="2"/>
      </rPr>
      <t>OSFC-CO-FT-03</t>
    </r>
  </si>
  <si>
    <r>
      <t xml:space="preserve">Versión: </t>
    </r>
    <r>
      <rPr>
        <sz val="9"/>
        <rFont val="Arial"/>
        <family val="2"/>
      </rPr>
      <t>01</t>
    </r>
  </si>
  <si>
    <r>
      <t xml:space="preserve">Fecha de Aprobación: </t>
    </r>
    <r>
      <rPr>
        <sz val="9"/>
        <rFont val="Arial"/>
        <family val="2"/>
      </rPr>
      <t>02.05.2022</t>
    </r>
  </si>
  <si>
    <t>La evaluación técnica será realizada por el usuario quien solicita la compra o servicio, quien deberá colocar puntajes entre 1 y 5, siendo 1 el puntaje más bajo y 5 el mayor</t>
  </si>
  <si>
    <t>El cuadro a continuación será empleado cuando la evaluación económica deba ser realizada a nivel de items. Este formato permitirá incluso evaluar el ahorro obtenido versus el valor real de las propuestas a nivel de precio unitario. La selección del provedor deberá considerar el valor ecómico, pero también la condición de pago propuesta por el proveedor y los días en que entregará la mercadería o prestará el servicio.
De ser el caso, el área de Subcontratos y logística podrá definir realizar la compra en forma independiente por items a distintos proveedores</t>
  </si>
  <si>
    <t>Nombre del Comprador:</t>
  </si>
  <si>
    <t>Fecha de Evaluación:</t>
  </si>
  <si>
    <t>N° Solped:</t>
  </si>
  <si>
    <t>DETALLE DE LO SOLICITADO</t>
  </si>
  <si>
    <t>EVALUACIÓN POR PROVEEDOR</t>
  </si>
  <si>
    <t>CALIFICACION</t>
  </si>
  <si>
    <t>Descripcion de materiales (utilizar denominación de la Solped)</t>
  </si>
  <si>
    <t>Código del item del maestro de materiales</t>
  </si>
  <si>
    <t>UM de la compra</t>
  </si>
  <si>
    <t>Cantidad a comprar</t>
  </si>
  <si>
    <t>EVALUACIÓN ECONÓMICA (CRITERIOS)</t>
  </si>
  <si>
    <t>Peso</t>
  </si>
  <si>
    <t>Detalle</t>
  </si>
  <si>
    <t>Puntaje</t>
  </si>
  <si>
    <t>Monto total</t>
  </si>
  <si>
    <t>Menor monto = 5
Mayor monto = 1
Montos intermedios = aplicar interpolación</t>
  </si>
  <si>
    <t xml:space="preserve"> </t>
  </si>
  <si>
    <t>Condición de pago</t>
  </si>
  <si>
    <t>Adelantado = 1
Contado (Pago contra entrega) = 2
Crédito 15 días = 3
Crédito 30 días = 4
Créditos mayores a 30 días = 5</t>
  </si>
  <si>
    <t>Tiempo de Entrega</t>
  </si>
  <si>
    <t>Stock o entrega inmediata = 5
De 1 a 7 días = 4
De 8 a 15 días = 3
De 16 a 30 días = 2
Más de 30 días = 1</t>
  </si>
  <si>
    <t>Evaluación financiera</t>
  </si>
  <si>
    <t>Rojo (Bajo) = 1
Amarillo (Mediano) = 3
Verde (Alto) = 5
Problemas financieros con pago de impuestos y obligaciones laborales = no contratar = 0</t>
  </si>
  <si>
    <t>Tiempo de Experiencia</t>
  </si>
  <si>
    <t>Experiencia mayor a 10 años = 5
Experiencia mayor a 5 y menor a 10 años= 4
Experiencia de 5 años = 3
Experiencia mayor a 1 año y menor a 5 años = 2
Experiencia menor a 1 año = 1</t>
  </si>
  <si>
    <r>
      <rPr>
        <b/>
        <sz val="10"/>
        <rFont val="Alibaba sans"/>
      </rPr>
      <t>PROVEEDOR GANADOR (</t>
    </r>
    <r>
      <rPr>
        <sz val="10"/>
        <rFont val="Alibaba sans"/>
      </rPr>
      <t>en caso de empate en puntajes el formato seleccionará al primero en orden numérico)</t>
    </r>
  </si>
  <si>
    <t>RESUMEN PARA DECISIÓN</t>
  </si>
  <si>
    <r>
      <rPr>
        <b/>
        <sz val="11"/>
        <rFont val="Alibaba sans"/>
      </rPr>
      <t xml:space="preserve">Ahorro vs </t>
    </r>
    <r>
      <rPr>
        <sz val="11"/>
        <rFont val="Alibaba sans"/>
      </rPr>
      <t>PROV A</t>
    </r>
  </si>
  <si>
    <r>
      <rPr>
        <b/>
        <sz val="11"/>
        <rFont val="Alibaba sans"/>
      </rPr>
      <t xml:space="preserve">Ahorro vs </t>
    </r>
    <r>
      <rPr>
        <sz val="11"/>
        <rFont val="Alibaba sans"/>
      </rPr>
      <t>PROV C</t>
    </r>
  </si>
  <si>
    <t>CONCLUSIÓN: Se selecciona al proveedor PYMATEK, quien presentó la mejor oferta económica y plazo de pago con factura a XX días.</t>
  </si>
  <si>
    <t>INDICAR NOMBRE, CARGO Y FECHA DE APROBACIÓN</t>
  </si>
  <si>
    <t>Responsable del área usuaria de la evaluación técnica</t>
  </si>
  <si>
    <t>Responsable de compras y subcontratos de la evaluación económica</t>
  </si>
  <si>
    <t>Responsable de la consolidación y selección del proveedor</t>
  </si>
  <si>
    <t>Fecha:</t>
  </si>
  <si>
    <t>RESPONSABLE DEL REGISTRO</t>
  </si>
  <si>
    <t>NOMBRES Y APELLIDOS:</t>
  </si>
  <si>
    <t>CARGO:</t>
  </si>
  <si>
    <t>FECHA:</t>
  </si>
  <si>
    <t>FIRMA:</t>
  </si>
  <si>
    <t>PETRONILA SAAVEDRA</t>
  </si>
  <si>
    <t>GERMAN VEGA</t>
  </si>
  <si>
    <t>SQN</t>
  </si>
  <si>
    <t>SAL INDUSTRIALIZADA</t>
  </si>
  <si>
    <t>P.Unitario PEN</t>
  </si>
  <si>
    <t>P. Total PEN</t>
  </si>
  <si>
    <t>CREDITO 15 DIAS</t>
  </si>
  <si>
    <t>CREDITO 7 DIAS</t>
  </si>
  <si>
    <t>CREDITO 30 DIAS</t>
  </si>
  <si>
    <t>INMEDIATA</t>
  </si>
  <si>
    <t>Fecha: 18/12/2023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</si>
</sst>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_-;\-* #,##0.00_-;_-* &quot;-&quot;??_-;_-@"/>
    <numFmt numFmtId="165" formatCode="_ * #,##0.000_ ;_ * \-#,##0.000_ ;_ * &quot;-&quot;??_ ;_ @_ "/>
    <numFmt numFmtId="166" formatCode="[$USD]\ #,##0"/>
    <numFmt numFmtId="167" formatCode="[$$-540A]#,##0.000"/>
    <numFmt numFmtId="168" formatCode="_ [$S/.-280A]\ * #,##0_ ;_ [$S/.-280A]\ * \-#,##0_ ;_ [$S/.-280A]\ * &quot;-&quot;??_ ;_ @_ "/>
    <numFmt numFmtId="169" formatCode="_ [$S/.-280A]\ * #,##0.00_ ;_ [$S/.-280A]\ * \-#,##0.00_ ;_ [$S/.-280A]\ * &quot;-&quot;??_ ;_ @_ "/>
  </numFmts>
  <fonts count="17">
    <font>
      <sz val="11"/>
      <name val="Calibri"/>
    </font>
    <font>
      <sz val="11"/>
      <name val="Alibaba sans"/>
    </font>
    <font>
      <b/>
      <sz val="8"/>
      <color rgb="FF1D1D1B"/>
      <name val="Alibaba sans"/>
    </font>
    <font>
      <sz val="11"/>
      <name val="Calibri"/>
      <family val="2"/>
    </font>
    <font>
      <b/>
      <sz val="12"/>
      <color rgb="FF1D1D1B"/>
      <name val="Alibaba sans heavy"/>
    </font>
    <font>
      <b/>
      <sz val="8"/>
      <name val="Alibaba sans"/>
    </font>
    <font>
      <sz val="11"/>
      <name val="Tahoma"/>
      <family val="2"/>
    </font>
    <font>
      <sz val="10"/>
      <name val="Alibaba sans"/>
    </font>
    <font>
      <b/>
      <sz val="12"/>
      <name val="Alibaba sans"/>
    </font>
    <font>
      <b/>
      <sz val="11"/>
      <name val="Alibaba sans"/>
    </font>
    <font>
      <b/>
      <sz val="10"/>
      <name val="Alibaba sans"/>
    </font>
    <font>
      <b/>
      <sz val="11"/>
      <color rgb="FF004892"/>
      <name val="Alibaba sans heavy"/>
    </font>
    <font>
      <sz val="10"/>
      <name val="Tahoma"/>
      <family val="2"/>
    </font>
    <font>
      <sz val="8"/>
      <color rgb="FF1D1D1B"/>
      <name val="Alibaba sans"/>
    </font>
    <font>
      <b/>
      <sz val="9"/>
      <name val="Arial"/>
      <family val="2"/>
    </font>
    <font>
      <sz val="9"/>
      <name val="Arial"/>
      <family val="2"/>
    </font>
    <font>
      <i/>
      <sz val="11"/>
      <name val="Alibaba sans"/>
    </font>
  </fonts>
  <fills count="9">
    <fill>
      <patternFill patternType="none"/>
    </fill>
    <fill>
      <patternFill patternType="gray125"/>
    </fill>
    <fill>
      <patternFill patternType="solid">
        <fgColor rgb="FF004892"/>
        <bgColor rgb="FF004892"/>
      </patternFill>
    </fill>
    <fill>
      <patternFill patternType="solid">
        <fgColor rgb="FFFFFFFF"/>
        <bgColor rgb="FFFFFFFF"/>
      </patternFill>
    </fill>
    <fill>
      <patternFill patternType="solid">
        <fgColor rgb="FFF2F2F2"/>
        <bgColor rgb="FFF2F2F2"/>
      </patternFill>
    </fill>
    <fill>
      <patternFill patternType="solid">
        <fgColor rgb="FF036EB8"/>
        <bgColor rgb="FF036EB8"/>
      </patternFill>
    </fill>
    <fill>
      <patternFill patternType="solid">
        <fgColor rgb="FFD2D2D2"/>
        <bgColor rgb="FFD2D2D2"/>
      </patternFill>
    </fill>
    <fill>
      <patternFill patternType="solid">
        <fgColor rgb="FF92D050"/>
        <bgColor rgb="FF92D050"/>
      </patternFill>
    </fill>
    <fill>
      <patternFill patternType="solid">
        <fgColor rgb="FFD8D8D8"/>
        <bgColor rgb="FFD8D8D8"/>
      </patternFill>
    </fill>
  </fills>
  <borders count="4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C5C5C5"/>
      </left>
      <right/>
      <top style="thin">
        <color rgb="FFC5C5C5"/>
      </top>
      <bottom/>
      <diagonal/>
    </border>
    <border>
      <left/>
      <right/>
      <top style="thin">
        <color rgb="FFC5C5C5"/>
      </top>
      <bottom/>
      <diagonal/>
    </border>
    <border>
      <left/>
      <right style="thin">
        <color rgb="FFC5C5C5"/>
      </right>
      <top style="thin">
        <color rgb="FFC5C5C5"/>
      </top>
      <bottom/>
      <diagonal/>
    </border>
    <border>
      <left style="thin">
        <color rgb="FFC5C5C5"/>
      </left>
      <right/>
      <top/>
      <bottom/>
      <diagonal/>
    </border>
    <border>
      <left/>
      <right style="thin">
        <color rgb="FFC5C5C5"/>
      </right>
      <top/>
      <bottom/>
      <diagonal/>
    </border>
    <border>
      <left style="thin">
        <color rgb="FFC5C5C5"/>
      </left>
      <right/>
      <top/>
      <bottom style="thin">
        <color rgb="FFC5C5C5"/>
      </bottom>
      <diagonal/>
    </border>
    <border>
      <left/>
      <right/>
      <top/>
      <bottom style="thin">
        <color rgb="FFC5C5C5"/>
      </bottom>
      <diagonal/>
    </border>
    <border>
      <left/>
      <right style="thin">
        <color rgb="FFC5C5C5"/>
      </right>
      <top/>
      <bottom style="thin">
        <color rgb="FFC5C5C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9" fontId="11" fillId="0" borderId="3" xfId="0" applyNumberFormat="1" applyFont="1" applyBorder="1" applyAlignment="1">
      <alignment horizontal="center" vertical="center"/>
    </xf>
    <xf numFmtId="164" fontId="9" fillId="0" borderId="3" xfId="0" applyNumberFormat="1" applyFont="1" applyBorder="1" applyAlignment="1">
      <alignment vertical="center"/>
    </xf>
    <xf numFmtId="0" fontId="12" fillId="3" borderId="3" xfId="0" applyFont="1" applyFill="1" applyBorder="1" applyAlignment="1">
      <alignment vertical="center" wrapText="1"/>
    </xf>
    <xf numFmtId="165" fontId="1" fillId="0" borderId="3" xfId="0" applyNumberFormat="1" applyFont="1" applyBorder="1" applyAlignment="1">
      <alignment horizontal="center" vertical="center"/>
    </xf>
    <xf numFmtId="9" fontId="11" fillId="0" borderId="10" xfId="0" applyNumberFormat="1" applyFont="1" applyBorder="1" applyAlignment="1">
      <alignment horizontal="center" vertical="center"/>
    </xf>
    <xf numFmtId="165" fontId="1" fillId="0" borderId="10" xfId="0" applyNumberFormat="1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9" fontId="10" fillId="2" borderId="14" xfId="0" applyNumberFormat="1" applyFont="1" applyFill="1" applyBorder="1" applyAlignment="1">
      <alignment horizontal="center" vertical="center"/>
    </xf>
    <xf numFmtId="4" fontId="9" fillId="0" borderId="0" xfId="0" applyNumberFormat="1" applyFont="1" applyAlignment="1">
      <alignment horizontal="right"/>
    </xf>
    <xf numFmtId="9" fontId="9" fillId="0" borderId="25" xfId="0" applyNumberFormat="1" applyFont="1" applyBorder="1" applyAlignment="1">
      <alignment horizontal="center"/>
    </xf>
    <xf numFmtId="167" fontId="1" fillId="0" borderId="0" xfId="0" applyNumberFormat="1" applyFont="1"/>
    <xf numFmtId="168" fontId="1" fillId="0" borderId="0" xfId="0" applyNumberFormat="1" applyFont="1" applyAlignment="1">
      <alignment horizontal="center"/>
    </xf>
    <xf numFmtId="169" fontId="1" fillId="0" borderId="0" xfId="0" applyNumberFormat="1" applyFont="1"/>
    <xf numFmtId="0" fontId="5" fillId="5" borderId="27" xfId="0" applyFont="1" applyFill="1" applyBorder="1"/>
    <xf numFmtId="0" fontId="5" fillId="5" borderId="28" xfId="0" applyFont="1" applyFill="1" applyBorder="1"/>
    <xf numFmtId="0" fontId="5" fillId="5" borderId="29" xfId="0" applyFont="1" applyFill="1" applyBorder="1"/>
    <xf numFmtId="0" fontId="2" fillId="0" borderId="30" xfId="0" applyFont="1" applyBorder="1"/>
    <xf numFmtId="0" fontId="2" fillId="0" borderId="0" xfId="0" applyFont="1"/>
    <xf numFmtId="0" fontId="2" fillId="0" borderId="31" xfId="0" applyFont="1" applyBorder="1"/>
    <xf numFmtId="0" fontId="13" fillId="0" borderId="0" xfId="0" applyFont="1"/>
    <xf numFmtId="0" fontId="13" fillId="0" borderId="0" xfId="0" applyFont="1" applyAlignment="1">
      <alignment vertical="center" wrapText="1"/>
    </xf>
    <xf numFmtId="0" fontId="10" fillId="6" borderId="36" xfId="0" applyFont="1" applyFill="1" applyBorder="1" applyAlignment="1">
      <alignment horizontal="center" vertical="center" wrapText="1"/>
    </xf>
    <xf numFmtId="0" fontId="1" fillId="0" borderId="17" xfId="0" applyFont="1" applyBorder="1" applyAlignment="1">
      <alignment horizontal="left" vertical="center"/>
    </xf>
    <xf numFmtId="0" fontId="10" fillId="2" borderId="36" xfId="0" applyFont="1" applyFill="1" applyBorder="1" applyAlignment="1">
      <alignment horizontal="center" vertical="center"/>
    </xf>
    <xf numFmtId="0" fontId="9" fillId="2" borderId="36" xfId="0" applyFont="1" applyFill="1" applyBorder="1" applyAlignment="1">
      <alignment horizontal="center" vertical="center"/>
    </xf>
    <xf numFmtId="0" fontId="1" fillId="0" borderId="35" xfId="0" applyFont="1" applyBorder="1" applyAlignment="1">
      <alignment horizontal="left" vertical="center" wrapText="1"/>
    </xf>
    <xf numFmtId="0" fontId="1" fillId="0" borderId="35" xfId="0" applyFont="1" applyBorder="1" applyAlignment="1">
      <alignment horizontal="left" vertical="center"/>
    </xf>
    <xf numFmtId="0" fontId="1" fillId="0" borderId="35" xfId="0" applyFont="1" applyBorder="1" applyAlignment="1">
      <alignment horizontal="center" vertical="center"/>
    </xf>
    <xf numFmtId="3" fontId="1" fillId="0" borderId="35" xfId="0" applyNumberFormat="1" applyFont="1" applyBorder="1" applyAlignment="1">
      <alignment horizontal="center" vertical="center"/>
    </xf>
    <xf numFmtId="164" fontId="1" fillId="0" borderId="35" xfId="0" applyNumberFormat="1" applyFont="1" applyBorder="1" applyAlignment="1">
      <alignment horizontal="center" vertical="center"/>
    </xf>
    <xf numFmtId="164" fontId="1" fillId="0" borderId="35" xfId="0" applyNumberFormat="1" applyFont="1" applyBorder="1" applyAlignment="1">
      <alignment horizontal="center"/>
    </xf>
    <xf numFmtId="0" fontId="2" fillId="0" borderId="32" xfId="0" applyFont="1" applyBorder="1" applyAlignment="1">
      <alignment vertical="center"/>
    </xf>
    <xf numFmtId="0" fontId="2" fillId="0" borderId="33" xfId="0" applyFont="1" applyBorder="1" applyAlignment="1">
      <alignment vertical="center"/>
    </xf>
    <xf numFmtId="0" fontId="2" fillId="0" borderId="34" xfId="0" applyFont="1" applyBorder="1" applyAlignment="1">
      <alignment vertical="center"/>
    </xf>
    <xf numFmtId="0" fontId="1" fillId="0" borderId="17" xfId="0" applyFont="1" applyBorder="1" applyAlignment="1">
      <alignment horizontal="left" vertical="center" wrapText="1"/>
    </xf>
    <xf numFmtId="0" fontId="1" fillId="0" borderId="17" xfId="0" applyFont="1" applyBorder="1" applyAlignment="1">
      <alignment horizontal="center" vertical="center"/>
    </xf>
    <xf numFmtId="3" fontId="1" fillId="0" borderId="17" xfId="0" applyNumberFormat="1" applyFont="1" applyBorder="1" applyAlignment="1">
      <alignment horizontal="center" vertical="center"/>
    </xf>
    <xf numFmtId="164" fontId="1" fillId="0" borderId="17" xfId="0" applyNumberFormat="1" applyFont="1" applyBorder="1" applyAlignment="1">
      <alignment horizontal="center" vertical="center"/>
    </xf>
    <xf numFmtId="164" fontId="1" fillId="0" borderId="17" xfId="0" applyNumberFormat="1" applyFont="1" applyBorder="1" applyAlignment="1">
      <alignment horizontal="center"/>
    </xf>
    <xf numFmtId="0" fontId="7" fillId="3" borderId="17" xfId="0" applyFont="1" applyFill="1" applyBorder="1"/>
    <xf numFmtId="0" fontId="7" fillId="4" borderId="8" xfId="0" applyFont="1" applyFill="1" applyBorder="1" applyAlignment="1">
      <alignment horizontal="left" vertical="center"/>
    </xf>
    <xf numFmtId="0" fontId="7" fillId="4" borderId="3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9" fillId="6" borderId="3" xfId="0" applyFont="1" applyFill="1" applyBorder="1" applyAlignment="1">
      <alignment vertical="center"/>
    </xf>
    <xf numFmtId="0" fontId="10" fillId="3" borderId="17" xfId="0" applyFont="1" applyFill="1" applyBorder="1" applyAlignment="1">
      <alignment vertical="center"/>
    </xf>
    <xf numFmtId="0" fontId="7" fillId="3" borderId="17" xfId="0" applyFont="1" applyFill="1" applyBorder="1" applyAlignment="1">
      <alignment vertical="center"/>
    </xf>
    <xf numFmtId="0" fontId="9" fillId="6" borderId="8" xfId="0" applyFont="1" applyFill="1" applyBorder="1" applyAlignment="1">
      <alignment horizontal="left" vertical="center"/>
    </xf>
    <xf numFmtId="0" fontId="3" fillId="0" borderId="2" xfId="0" applyFont="1" applyBorder="1"/>
    <xf numFmtId="0" fontId="5" fillId="2" borderId="17" xfId="0" applyFont="1" applyFill="1" applyBorder="1" applyAlignment="1">
      <alignment horizontal="center" vertical="center"/>
    </xf>
    <xf numFmtId="0" fontId="3" fillId="0" borderId="17" xfId="0" applyFont="1" applyBorder="1"/>
    <xf numFmtId="0" fontId="10" fillId="5" borderId="10" xfId="0" applyFont="1" applyFill="1" applyBorder="1" applyAlignment="1">
      <alignment horizontal="center" vertical="center" wrapText="1"/>
    </xf>
    <xf numFmtId="0" fontId="3" fillId="0" borderId="36" xfId="0" applyFont="1" applyBorder="1"/>
    <xf numFmtId="0" fontId="7" fillId="4" borderId="8" xfId="0" applyFont="1" applyFill="1" applyBorder="1" applyAlignment="1">
      <alignment horizontal="left" vertical="center"/>
    </xf>
    <xf numFmtId="0" fontId="7" fillId="4" borderId="9" xfId="0" applyFont="1" applyFill="1" applyBorder="1" applyAlignment="1">
      <alignment horizontal="left" vertical="center"/>
    </xf>
    <xf numFmtId="0" fontId="7" fillId="4" borderId="35" xfId="0" applyFont="1" applyFill="1" applyBorder="1" applyAlignment="1">
      <alignment horizontal="left" vertical="center"/>
    </xf>
    <xf numFmtId="0" fontId="7" fillId="4" borderId="39" xfId="0" applyFont="1" applyFill="1" applyBorder="1" applyAlignment="1">
      <alignment horizontal="left" vertical="center"/>
    </xf>
    <xf numFmtId="0" fontId="7" fillId="4" borderId="2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center" wrapText="1"/>
    </xf>
    <xf numFmtId="0" fontId="3" fillId="0" borderId="24" xfId="0" applyFont="1" applyBorder="1"/>
    <xf numFmtId="0" fontId="3" fillId="0" borderId="4" xfId="0" applyFont="1" applyBorder="1"/>
    <xf numFmtId="0" fontId="3" fillId="0" borderId="18" xfId="0" applyFont="1" applyBorder="1"/>
    <xf numFmtId="0" fontId="3" fillId="0" borderId="5" xfId="0" applyFont="1" applyBorder="1"/>
    <xf numFmtId="0" fontId="3" fillId="0" borderId="6" xfId="0" applyFont="1" applyBorder="1"/>
    <xf numFmtId="0" fontId="7" fillId="3" borderId="8" xfId="0" applyFont="1" applyFill="1" applyBorder="1" applyAlignment="1">
      <alignment horizontal="center" vertical="center" wrapText="1"/>
    </xf>
    <xf numFmtId="0" fontId="3" fillId="0" borderId="9" xfId="0" applyFont="1" applyBorder="1"/>
    <xf numFmtId="0" fontId="3" fillId="0" borderId="23" xfId="0" applyFont="1" applyBorder="1"/>
    <xf numFmtId="0" fontId="6" fillId="3" borderId="1" xfId="0" applyFont="1" applyFill="1" applyBorder="1" applyAlignment="1">
      <alignment horizontal="center" vertical="center" wrapText="1"/>
    </xf>
    <xf numFmtId="0" fontId="3" fillId="0" borderId="7" xfId="0" applyFont="1" applyBorder="1"/>
    <xf numFmtId="0" fontId="4" fillId="0" borderId="1" xfId="0" applyFont="1" applyBorder="1" applyAlignment="1">
      <alignment horizontal="center" vertical="center" wrapText="1"/>
    </xf>
    <xf numFmtId="0" fontId="0" fillId="0" borderId="0" xfId="0"/>
    <xf numFmtId="0" fontId="14" fillId="0" borderId="8" xfId="0" applyFont="1" applyBorder="1" applyAlignment="1">
      <alignment horizontal="left" vertical="center"/>
    </xf>
    <xf numFmtId="0" fontId="14" fillId="0" borderId="9" xfId="0" applyFont="1" applyBorder="1" applyAlignment="1">
      <alignment horizontal="left" vertical="center"/>
    </xf>
    <xf numFmtId="0" fontId="14" fillId="0" borderId="2" xfId="0" applyFont="1" applyBorder="1" applyAlignment="1">
      <alignment horizontal="left" vertical="center"/>
    </xf>
    <xf numFmtId="0" fontId="7" fillId="3" borderId="8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 vertical="center" wrapText="1"/>
    </xf>
    <xf numFmtId="0" fontId="3" fillId="0" borderId="11" xfId="0" applyFont="1" applyBorder="1"/>
    <xf numFmtId="0" fontId="9" fillId="8" borderId="22" xfId="0" applyFont="1" applyFill="1" applyBorder="1" applyAlignment="1">
      <alignment horizontal="center"/>
    </xf>
    <xf numFmtId="2" fontId="16" fillId="0" borderId="12" xfId="0" applyNumberFormat="1" applyFont="1" applyBorder="1" applyAlignment="1">
      <alignment horizontal="left" vertical="top" wrapText="1"/>
    </xf>
    <xf numFmtId="0" fontId="3" fillId="0" borderId="26" xfId="0" applyFont="1" applyBorder="1"/>
    <xf numFmtId="0" fontId="3" fillId="0" borderId="16" xfId="0" applyFont="1" applyBorder="1"/>
    <xf numFmtId="166" fontId="9" fillId="0" borderId="8" xfId="0" applyNumberFormat="1" applyFont="1" applyBorder="1" applyAlignment="1">
      <alignment horizontal="center"/>
    </xf>
    <xf numFmtId="0" fontId="8" fillId="2" borderId="9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10" fillId="6" borderId="8" xfId="0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/>
    </xf>
    <xf numFmtId="0" fontId="3" fillId="0" borderId="13" xfId="0" applyFont="1" applyBorder="1"/>
    <xf numFmtId="2" fontId="10" fillId="2" borderId="15" xfId="0" applyNumberFormat="1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9" fillId="6" borderId="2" xfId="0" applyFont="1" applyFill="1" applyBorder="1" applyAlignment="1">
      <alignment horizontal="left" vertical="center"/>
    </xf>
    <xf numFmtId="0" fontId="9" fillId="6" borderId="37" xfId="0" applyFont="1" applyFill="1" applyBorder="1" applyAlignment="1">
      <alignment horizontal="left" vertical="center"/>
    </xf>
    <xf numFmtId="0" fontId="9" fillId="6" borderId="38" xfId="0" applyFont="1" applyFill="1" applyBorder="1" applyAlignment="1">
      <alignment horizontal="left" vertical="center"/>
    </xf>
    <xf numFmtId="0" fontId="10" fillId="4" borderId="8" xfId="0" applyFont="1" applyFill="1" applyBorder="1" applyAlignment="1">
      <alignment horizontal="left" vertical="center"/>
    </xf>
    <xf numFmtId="0" fontId="10" fillId="2" borderId="17" xfId="0" applyFont="1" applyFill="1" applyBorder="1" applyAlignment="1">
      <alignment horizontal="center" vertical="center" wrapText="1"/>
    </xf>
    <xf numFmtId="0" fontId="10" fillId="7" borderId="8" xfId="0" applyFont="1" applyFill="1" applyBorder="1" applyAlignment="1">
      <alignment horizontal="center" vertical="center"/>
    </xf>
    <xf numFmtId="0" fontId="9" fillId="2" borderId="19" xfId="0" applyFont="1" applyFill="1" applyBorder="1" applyAlignment="1">
      <alignment horizontal="center" vertical="center"/>
    </xf>
    <xf numFmtId="0" fontId="3" fillId="0" borderId="20" xfId="0" applyFont="1" applyBorder="1"/>
    <xf numFmtId="0" fontId="3" fillId="0" borderId="21" xfId="0" applyFont="1" applyBorder="1"/>
    <xf numFmtId="164" fontId="9" fillId="0" borderId="3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125261</xdr:colOff>
      <xdr:row>1</xdr:row>
      <xdr:rowOff>93945</xdr:rowOff>
    </xdr:from>
    <xdr:to>
      <xdr:col>2</xdr:col>
      <xdr:colOff>1054340</xdr:colOff>
      <xdr:row>3</xdr:row>
      <xdr:rowOff>93945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9CF8EEC-3A9F-4145-9CB6-D4FC0DF81D14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6" r="476"/>
        <a:stretch>
          <a:fillRect/>
        </a:stretch>
      </xdr:blipFill>
      <xdr:spPr bwMode="auto">
        <a:xfrm>
          <a:off x="271398" y="187890"/>
          <a:ext cx="2411326" cy="594987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99"/>
  <sheetViews>
    <sheetView showGridLines="0" tabSelected="1" zoomScale="73" zoomScaleNormal="73" workbookViewId="0">
      <selection activeCell="I17" sqref="I17"/>
    </sheetView>
  </sheetViews>
  <sheetFormatPr baseColWidth="10" defaultColWidth="14.44140625" defaultRowHeight="15" customHeight="1"/>
  <cols>
    <col min="1" max="1" width="2.109375" customWidth="1"/>
    <col min="2" max="2" width="21.6640625" customWidth="1"/>
    <col min="3" max="3" width="16.44140625" customWidth="1"/>
    <col min="4" max="4" width="22.6640625" bestFit="1" customWidth="1"/>
    <col min="5" max="5" width="17" customWidth="1"/>
    <col min="6" max="6" width="17.88671875" bestFit="1" customWidth="1"/>
    <col min="7" max="7" width="16.109375" customWidth="1"/>
    <col min="8" max="8" width="16.5546875" customWidth="1"/>
    <col min="9" max="9" width="14.109375" bestFit="1" customWidth="1"/>
    <col min="10" max="10" width="17.88671875" bestFit="1" customWidth="1"/>
    <col min="11" max="11" width="13.5546875" customWidth="1"/>
    <col min="12" max="12" width="16.33203125" customWidth="1"/>
    <col min="13" max="13" width="17.6640625" customWidth="1"/>
    <col min="14" max="14" width="18.44140625" customWidth="1"/>
    <col min="15" max="15" width="65.88671875" customWidth="1"/>
    <col min="16" max="16" width="8.33203125" customWidth="1"/>
    <col min="17" max="17" width="44.109375" customWidth="1"/>
    <col min="18" max="18" width="11.44140625" customWidth="1"/>
    <col min="19" max="19" width="7.109375" customWidth="1"/>
    <col min="20" max="33" width="11.44140625" customWidth="1"/>
  </cols>
  <sheetData>
    <row r="1" spans="1:33" ht="7.5" customHeight="1">
      <c r="A1" s="1"/>
      <c r="B1" s="1"/>
      <c r="C1" s="1"/>
      <c r="D1" s="2"/>
      <c r="E1" s="2"/>
      <c r="F1" s="2"/>
      <c r="G1" s="2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</row>
    <row r="2" spans="1:33" ht="19.5" customHeight="1">
      <c r="A2" s="1"/>
      <c r="B2" s="65"/>
      <c r="C2" s="66"/>
      <c r="D2" s="76" t="s">
        <v>0</v>
      </c>
      <c r="E2" s="73"/>
      <c r="F2" s="73"/>
      <c r="G2" s="73"/>
      <c r="H2" s="73"/>
      <c r="I2" s="73"/>
      <c r="J2" s="66"/>
      <c r="K2" s="78" t="s">
        <v>1</v>
      </c>
      <c r="L2" s="79"/>
      <c r="M2" s="80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</row>
    <row r="3" spans="1:33" ht="27.6" customHeight="1">
      <c r="A3" s="1"/>
      <c r="B3" s="67"/>
      <c r="C3" s="68"/>
      <c r="D3" s="67"/>
      <c r="E3" s="77"/>
      <c r="F3" s="77"/>
      <c r="G3" s="77"/>
      <c r="H3" s="77"/>
      <c r="I3" s="77"/>
      <c r="J3" s="68"/>
      <c r="K3" s="78" t="s">
        <v>2</v>
      </c>
      <c r="L3" s="79"/>
      <c r="M3" s="80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</row>
    <row r="4" spans="1:33" ht="19.5" customHeight="1">
      <c r="A4" s="1"/>
      <c r="B4" s="69"/>
      <c r="C4" s="70"/>
      <c r="D4" s="69"/>
      <c r="E4" s="75"/>
      <c r="F4" s="75"/>
      <c r="G4" s="75"/>
      <c r="H4" s="75"/>
      <c r="I4" s="75"/>
      <c r="J4" s="70"/>
      <c r="K4" s="78" t="s">
        <v>3</v>
      </c>
      <c r="L4" s="79"/>
      <c r="M4" s="80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</row>
    <row r="5" spans="1:33" ht="19.5" customHeight="1">
      <c r="A5" s="1"/>
      <c r="B5" s="74" t="s">
        <v>4</v>
      </c>
      <c r="C5" s="73"/>
      <c r="D5" s="73"/>
      <c r="E5" s="73"/>
      <c r="F5" s="73"/>
      <c r="G5" s="73"/>
      <c r="H5" s="73"/>
      <c r="I5" s="73"/>
      <c r="J5" s="73"/>
      <c r="K5" s="73"/>
      <c r="L5" s="73"/>
      <c r="M5" s="66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</row>
    <row r="6" spans="1:33" ht="6.75" customHeight="1">
      <c r="A6" s="1"/>
      <c r="B6" s="69"/>
      <c r="C6" s="75"/>
      <c r="D6" s="75"/>
      <c r="E6" s="75"/>
      <c r="F6" s="75"/>
      <c r="G6" s="75"/>
      <c r="H6" s="75"/>
      <c r="I6" s="75"/>
      <c r="J6" s="75"/>
      <c r="K6" s="75"/>
      <c r="L6" s="75"/>
      <c r="M6" s="70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</row>
    <row r="7" spans="1:33" ht="54" customHeight="1">
      <c r="A7" s="46"/>
      <c r="B7" s="71" t="s">
        <v>5</v>
      </c>
      <c r="C7" s="72"/>
      <c r="D7" s="72"/>
      <c r="E7" s="72"/>
      <c r="F7" s="72"/>
      <c r="G7" s="72"/>
      <c r="H7" s="73"/>
      <c r="I7" s="73"/>
      <c r="J7" s="72"/>
      <c r="K7" s="72"/>
      <c r="L7" s="72"/>
      <c r="M7" s="55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  <c r="AA7" s="46"/>
      <c r="AB7" s="46"/>
      <c r="AC7" s="46"/>
      <c r="AD7" s="46"/>
      <c r="AE7" s="46"/>
      <c r="AF7" s="46"/>
      <c r="AG7" s="46"/>
    </row>
    <row r="8" spans="1:33" ht="14.25" customHeight="1">
      <c r="A8" s="1"/>
      <c r="B8" s="47" t="s">
        <v>6</v>
      </c>
      <c r="C8" s="60"/>
      <c r="D8" s="61"/>
      <c r="E8" s="61"/>
      <c r="F8" s="61"/>
      <c r="G8" s="61"/>
      <c r="H8" s="62" t="s">
        <v>7</v>
      </c>
      <c r="I8" s="62"/>
      <c r="J8" s="63"/>
      <c r="K8" s="64"/>
      <c r="L8" s="48" t="s">
        <v>8</v>
      </c>
      <c r="M8" s="49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</row>
    <row r="9" spans="1:33" ht="14.25" customHeight="1">
      <c r="A9" s="1"/>
      <c r="B9" s="89" t="s">
        <v>9</v>
      </c>
      <c r="C9" s="72"/>
      <c r="D9" s="72"/>
      <c r="E9" s="72"/>
      <c r="F9" s="72"/>
      <c r="G9" s="72"/>
      <c r="H9" s="90" t="s">
        <v>10</v>
      </c>
      <c r="I9" s="75"/>
      <c r="J9" s="72"/>
      <c r="K9" s="72"/>
      <c r="L9" s="72"/>
      <c r="M9" s="72"/>
      <c r="N9" s="1"/>
      <c r="O9" s="58" t="s">
        <v>11</v>
      </c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</row>
    <row r="10" spans="1:33" ht="15.6" customHeight="1">
      <c r="A10" s="50"/>
      <c r="B10" s="58" t="s">
        <v>12</v>
      </c>
      <c r="C10" s="58" t="s">
        <v>13</v>
      </c>
      <c r="D10" s="58" t="s">
        <v>14</v>
      </c>
      <c r="E10" s="58" t="s">
        <v>15</v>
      </c>
      <c r="F10" s="91" t="s">
        <v>46</v>
      </c>
      <c r="G10" s="55"/>
      <c r="H10" s="91" t="s">
        <v>47</v>
      </c>
      <c r="I10" s="55"/>
      <c r="J10" s="91" t="s">
        <v>48</v>
      </c>
      <c r="K10" s="55"/>
      <c r="L10" s="91"/>
      <c r="M10" s="55"/>
      <c r="N10" s="50"/>
      <c r="O10" s="83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</row>
    <row r="11" spans="1:33" ht="37.200000000000003" customHeight="1">
      <c r="A11" s="50"/>
      <c r="B11" s="59"/>
      <c r="C11" s="59"/>
      <c r="D11" s="59"/>
      <c r="E11" s="59"/>
      <c r="F11" s="28" t="s">
        <v>50</v>
      </c>
      <c r="G11" s="28" t="s">
        <v>51</v>
      </c>
      <c r="H11" s="28" t="s">
        <v>50</v>
      </c>
      <c r="I11" s="28" t="s">
        <v>51</v>
      </c>
      <c r="J11" s="28" t="s">
        <v>50</v>
      </c>
      <c r="K11" s="28" t="s">
        <v>51</v>
      </c>
      <c r="L11" s="28"/>
      <c r="M11" s="28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</row>
    <row r="12" spans="1:33" ht="51.6" customHeight="1">
      <c r="A12" s="3"/>
      <c r="B12" s="32"/>
      <c r="C12" s="33"/>
      <c r="D12" s="34" t="s">
        <v>49</v>
      </c>
      <c r="E12" s="35">
        <v>30000</v>
      </c>
      <c r="F12" s="36">
        <v>0.6</v>
      </c>
      <c r="G12" s="36">
        <f>+E12*F12</f>
        <v>18000</v>
      </c>
      <c r="H12" s="36">
        <v>0.75</v>
      </c>
      <c r="I12" s="36">
        <f>+E12*H12</f>
        <v>22500</v>
      </c>
      <c r="J12" s="36">
        <v>0.9</v>
      </c>
      <c r="K12" s="36">
        <f>+E12*J12</f>
        <v>27000</v>
      </c>
      <c r="L12" s="37"/>
      <c r="M12" s="37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</row>
    <row r="13" spans="1:33" ht="14.4" customHeight="1">
      <c r="A13" s="3"/>
      <c r="B13" s="41"/>
      <c r="C13" s="29"/>
      <c r="D13" s="42"/>
      <c r="E13" s="43"/>
      <c r="F13" s="44"/>
      <c r="G13" s="44"/>
      <c r="H13" s="44"/>
      <c r="I13" s="44"/>
      <c r="J13" s="44"/>
      <c r="K13" s="44"/>
      <c r="L13" s="45"/>
      <c r="M13" s="45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</row>
    <row r="14" spans="1:33" ht="14.25" customHeight="1">
      <c r="A14" s="3"/>
      <c r="B14" s="29"/>
      <c r="C14" s="56" t="s">
        <v>16</v>
      </c>
      <c r="D14" s="57"/>
      <c r="E14" s="30" t="s">
        <v>17</v>
      </c>
      <c r="F14" s="31" t="s">
        <v>18</v>
      </c>
      <c r="G14" s="31" t="s">
        <v>19</v>
      </c>
      <c r="H14" s="31" t="s">
        <v>18</v>
      </c>
      <c r="I14" s="31" t="s">
        <v>19</v>
      </c>
      <c r="J14" s="31" t="s">
        <v>18</v>
      </c>
      <c r="K14" s="31" t="s">
        <v>19</v>
      </c>
      <c r="L14" s="31" t="s">
        <v>18</v>
      </c>
      <c r="M14" s="31" t="s">
        <v>19</v>
      </c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</row>
    <row r="15" spans="1:33" ht="54.6" customHeight="1">
      <c r="A15" s="1"/>
      <c r="B15" s="2"/>
      <c r="C15" s="54" t="s">
        <v>20</v>
      </c>
      <c r="D15" s="55"/>
      <c r="E15" s="7">
        <v>0.55000000000000004</v>
      </c>
      <c r="F15" s="107">
        <f>+G12</f>
        <v>18000</v>
      </c>
      <c r="G15" s="5">
        <v>5</v>
      </c>
      <c r="H15" s="107">
        <f>+I12</f>
        <v>22500</v>
      </c>
      <c r="I15" s="5">
        <v>3</v>
      </c>
      <c r="J15" s="107">
        <f>+K12</f>
        <v>27000</v>
      </c>
      <c r="K15" s="5">
        <v>1</v>
      </c>
      <c r="L15" s="8"/>
      <c r="M15" s="5"/>
      <c r="N15" s="1"/>
      <c r="O15" s="9" t="s">
        <v>21</v>
      </c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</row>
    <row r="16" spans="1:33" ht="88.95" customHeight="1">
      <c r="A16" s="3" t="s">
        <v>22</v>
      </c>
      <c r="B16" s="6"/>
      <c r="C16" s="54" t="s">
        <v>23</v>
      </c>
      <c r="D16" s="55"/>
      <c r="E16" s="7">
        <v>0.25</v>
      </c>
      <c r="F16" s="5" t="s">
        <v>52</v>
      </c>
      <c r="G16" s="5">
        <v>3</v>
      </c>
      <c r="H16" s="5" t="s">
        <v>53</v>
      </c>
      <c r="I16" s="5">
        <v>2</v>
      </c>
      <c r="J16" s="5" t="s">
        <v>54</v>
      </c>
      <c r="K16" s="5">
        <v>5</v>
      </c>
      <c r="L16" s="5"/>
      <c r="M16" s="5"/>
      <c r="N16" s="3"/>
      <c r="O16" s="4" t="s">
        <v>24</v>
      </c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</row>
    <row r="17" spans="1:33" ht="87" customHeight="1">
      <c r="A17" s="3"/>
      <c r="B17" s="6"/>
      <c r="C17" s="54" t="s">
        <v>25</v>
      </c>
      <c r="D17" s="98"/>
      <c r="E17" s="7">
        <v>0.15</v>
      </c>
      <c r="F17" s="10" t="s">
        <v>55</v>
      </c>
      <c r="G17" s="5">
        <v>5</v>
      </c>
      <c r="H17" s="10" t="s">
        <v>55</v>
      </c>
      <c r="I17" s="5">
        <v>5</v>
      </c>
      <c r="J17" s="10" t="s">
        <v>55</v>
      </c>
      <c r="K17" s="5">
        <v>5</v>
      </c>
      <c r="L17" s="10"/>
      <c r="M17" s="5"/>
      <c r="N17" s="3"/>
      <c r="O17" s="9" t="s">
        <v>26</v>
      </c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</row>
    <row r="18" spans="1:33" ht="83.4" hidden="1" customHeight="1">
      <c r="A18" s="3"/>
      <c r="B18" s="6"/>
      <c r="C18" s="51" t="s">
        <v>27</v>
      </c>
      <c r="D18" s="51"/>
      <c r="E18" s="7">
        <v>0</v>
      </c>
      <c r="F18" s="5"/>
      <c r="G18" s="5"/>
      <c r="H18" s="5"/>
      <c r="I18" s="5"/>
      <c r="J18" s="5"/>
      <c r="K18" s="5"/>
      <c r="L18" s="5"/>
      <c r="M18" s="5"/>
      <c r="N18" s="3"/>
      <c r="O18" s="9" t="s">
        <v>28</v>
      </c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</row>
    <row r="19" spans="1:33" ht="79.95" customHeight="1" thickBot="1">
      <c r="A19" s="3"/>
      <c r="B19" s="6"/>
      <c r="C19" s="99" t="s">
        <v>29</v>
      </c>
      <c r="D19" s="100"/>
      <c r="E19" s="11">
        <v>0.05</v>
      </c>
      <c r="F19" s="12"/>
      <c r="G19" s="13">
        <v>4</v>
      </c>
      <c r="H19" s="12"/>
      <c r="I19" s="13">
        <v>4</v>
      </c>
      <c r="J19" s="12"/>
      <c r="K19" s="13">
        <v>4</v>
      </c>
      <c r="L19" s="12"/>
      <c r="M19" s="13"/>
      <c r="N19" s="3"/>
      <c r="O19" s="9" t="s">
        <v>30</v>
      </c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</row>
    <row r="20" spans="1:33" ht="14.25" customHeight="1" thickBot="1">
      <c r="A20" s="1"/>
      <c r="B20" s="2"/>
      <c r="C20" s="92" t="s">
        <v>19</v>
      </c>
      <c r="D20" s="93"/>
      <c r="E20" s="14">
        <f>SUM(E14:E19)</f>
        <v>1</v>
      </c>
      <c r="F20" s="94">
        <f>SUMPRODUCT($E$15:$E$19,G15:G19)</f>
        <v>4.45</v>
      </c>
      <c r="G20" s="93"/>
      <c r="H20" s="94">
        <f>SUMPRODUCT($E$15:$E$19,I15:I19)</f>
        <v>3.1000000000000005</v>
      </c>
      <c r="I20" s="93"/>
      <c r="J20" s="94">
        <f>SUMPRODUCT($E$15:$E$19,K15:K19)</f>
        <v>2.75</v>
      </c>
      <c r="K20" s="93"/>
      <c r="L20" s="94">
        <f>SUMPRODUCT($E$15:$E$19,M15:M19)</f>
        <v>0</v>
      </c>
      <c r="M20" s="87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</row>
    <row r="21" spans="1:33" ht="14.25" customHeight="1">
      <c r="A21" s="1"/>
      <c r="B21" s="2"/>
      <c r="C21" s="2"/>
      <c r="D21" s="15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</row>
    <row r="22" spans="1:33" ht="14.25" customHeight="1">
      <c r="A22" s="1"/>
      <c r="B22" s="2"/>
      <c r="C22" s="102" t="s">
        <v>31</v>
      </c>
      <c r="D22" s="57"/>
      <c r="E22" s="57"/>
      <c r="F22" s="57"/>
      <c r="G22" s="57"/>
      <c r="H22" s="57"/>
      <c r="I22" s="57"/>
      <c r="J22" s="68"/>
      <c r="K22" s="103" t="str">
        <f>IF(F20=MAX($F$20,$H$20,$J$20,$L$20),F10,IF(H20=MAX($F$20,$H$20,$J$20,$L$20),H10,IF(J20=MAX($F$20,$H$20,$J$20,$L$20),J10,L10)))</f>
        <v>PETRONILA SAAVEDRA</v>
      </c>
      <c r="L22" s="72"/>
      <c r="M22" s="55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</row>
    <row r="23" spans="1:33" ht="21" customHeight="1">
      <c r="A23" s="1"/>
      <c r="B23" s="1"/>
      <c r="C23" s="1"/>
      <c r="D23" s="2"/>
      <c r="E23" s="2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</row>
    <row r="24" spans="1:33" ht="14.25" customHeight="1">
      <c r="A24" s="1"/>
      <c r="B24" s="1"/>
      <c r="C24" s="1"/>
      <c r="D24" s="2"/>
      <c r="E24" s="2"/>
      <c r="F24" s="1"/>
      <c r="G24" s="1"/>
      <c r="H24" s="104" t="s">
        <v>32</v>
      </c>
      <c r="I24" s="105"/>
      <c r="J24" s="105"/>
      <c r="K24" s="105"/>
      <c r="L24" s="105"/>
      <c r="M24" s="106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</row>
    <row r="25" spans="1:33" ht="14.25" customHeight="1">
      <c r="A25" s="1"/>
      <c r="B25" s="1"/>
      <c r="C25" s="1"/>
      <c r="D25" s="2"/>
      <c r="E25" s="2"/>
      <c r="F25" s="2"/>
      <c r="G25" s="2"/>
      <c r="H25" s="84" t="s">
        <v>33</v>
      </c>
      <c r="I25" s="73"/>
      <c r="J25" s="66"/>
      <c r="K25" s="88">
        <f>F15-H15</f>
        <v>-4500</v>
      </c>
      <c r="L25" s="55"/>
      <c r="M25" s="16">
        <f>1-(H15/F15)</f>
        <v>-0.25</v>
      </c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</row>
    <row r="26" spans="1:33" ht="14.25" customHeight="1" thickBot="1">
      <c r="A26" s="1"/>
      <c r="B26" s="1"/>
      <c r="C26" s="1"/>
      <c r="D26" s="2"/>
      <c r="E26" s="2"/>
      <c r="F26" s="2"/>
      <c r="G26" s="2"/>
      <c r="H26" s="84" t="s">
        <v>34</v>
      </c>
      <c r="I26" s="73"/>
      <c r="J26" s="66"/>
      <c r="K26" s="88">
        <f>+J15-H15</f>
        <v>4500</v>
      </c>
      <c r="L26" s="55"/>
      <c r="M26" s="16">
        <f>1-(H15/J15)</f>
        <v>0.16666666666666663</v>
      </c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</row>
    <row r="27" spans="1:33" ht="39.75" customHeight="1" thickBot="1">
      <c r="A27" s="1"/>
      <c r="B27" s="1"/>
      <c r="C27" s="1"/>
      <c r="D27" s="2"/>
      <c r="E27" s="2"/>
      <c r="F27" s="2"/>
      <c r="G27" s="2"/>
      <c r="H27" s="85" t="s">
        <v>35</v>
      </c>
      <c r="I27" s="86"/>
      <c r="J27" s="86"/>
      <c r="K27" s="86"/>
      <c r="L27" s="86"/>
      <c r="M27" s="87"/>
      <c r="N27" s="17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</row>
    <row r="28" spans="1:33" ht="14.25" customHeight="1">
      <c r="A28" s="1"/>
      <c r="B28" s="1"/>
      <c r="C28" s="1"/>
      <c r="D28" s="2"/>
      <c r="E28" s="52"/>
      <c r="F28" s="53"/>
      <c r="G28" s="53"/>
      <c r="H28" s="53"/>
      <c r="I28" s="46"/>
      <c r="J28" s="46"/>
      <c r="K28" s="46"/>
      <c r="L28" s="46"/>
      <c r="M28" s="46"/>
      <c r="N28" s="46"/>
      <c r="O28" s="46"/>
      <c r="P28" s="46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</row>
    <row r="29" spans="1:33" ht="14.25" customHeight="1">
      <c r="A29" s="1"/>
      <c r="B29" s="1"/>
      <c r="C29" s="101" t="s">
        <v>36</v>
      </c>
      <c r="D29" s="72"/>
      <c r="E29" s="72"/>
      <c r="F29" s="72"/>
      <c r="G29" s="72"/>
      <c r="H29" s="72"/>
      <c r="I29" s="72"/>
      <c r="J29" s="72"/>
      <c r="K29" s="72"/>
      <c r="L29" s="72"/>
      <c r="M29" s="55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</row>
    <row r="30" spans="1:33" ht="61.5" customHeight="1">
      <c r="A30" s="1"/>
      <c r="B30" s="1"/>
      <c r="C30" s="81"/>
      <c r="D30" s="72"/>
      <c r="E30" s="72"/>
      <c r="F30" s="55"/>
      <c r="G30" s="81"/>
      <c r="H30" s="72"/>
      <c r="I30" s="55"/>
      <c r="J30" s="81"/>
      <c r="K30" s="72"/>
      <c r="L30" s="72"/>
      <c r="M30" s="55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</row>
    <row r="31" spans="1:33" ht="34.5" customHeight="1">
      <c r="A31" s="1"/>
      <c r="B31" s="1"/>
      <c r="C31" s="82" t="s">
        <v>37</v>
      </c>
      <c r="D31" s="72"/>
      <c r="E31" s="72"/>
      <c r="F31" s="55"/>
      <c r="G31" s="82" t="s">
        <v>38</v>
      </c>
      <c r="H31" s="72"/>
      <c r="I31" s="55"/>
      <c r="J31" s="82" t="s">
        <v>39</v>
      </c>
      <c r="K31" s="72"/>
      <c r="L31" s="72"/>
      <c r="M31" s="55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</row>
    <row r="32" spans="1:33" ht="39.75" customHeight="1">
      <c r="A32" s="1"/>
      <c r="B32" s="1"/>
      <c r="C32" s="81" t="s">
        <v>56</v>
      </c>
      <c r="D32" s="72"/>
      <c r="E32" s="72"/>
      <c r="F32" s="55"/>
      <c r="G32" s="81" t="s">
        <v>40</v>
      </c>
      <c r="H32" s="72"/>
      <c r="I32" s="55"/>
      <c r="J32" s="81" t="s">
        <v>40</v>
      </c>
      <c r="K32" s="72"/>
      <c r="L32" s="72"/>
      <c r="M32" s="55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</row>
    <row r="33" spans="1:33" ht="14.25" customHeight="1">
      <c r="A33" s="1"/>
      <c r="B33" s="1"/>
      <c r="C33" s="1"/>
      <c r="D33" s="2"/>
      <c r="E33" s="2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</row>
    <row r="34" spans="1:33" ht="14.25" customHeight="1">
      <c r="A34" s="1"/>
      <c r="B34" s="1"/>
      <c r="C34" s="1"/>
      <c r="D34" s="18"/>
      <c r="E34" s="18"/>
      <c r="F34" s="2"/>
      <c r="G34" s="2"/>
      <c r="H34" s="19">
        <f>H15</f>
        <v>22500</v>
      </c>
      <c r="I34" s="19">
        <f>F15</f>
        <v>18000</v>
      </c>
      <c r="J34" s="19">
        <f>J15</f>
        <v>27000</v>
      </c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</row>
    <row r="35" spans="1:33" ht="14.25" customHeight="1">
      <c r="A35" s="1"/>
      <c r="B35" s="20" t="s">
        <v>41</v>
      </c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2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</row>
    <row r="36" spans="1:33" ht="14.25" customHeight="1">
      <c r="A36" s="1"/>
      <c r="B36" s="23" t="s">
        <v>42</v>
      </c>
      <c r="C36" s="24"/>
      <c r="D36" s="23" t="s">
        <v>43</v>
      </c>
      <c r="E36" s="24"/>
      <c r="F36" s="25"/>
      <c r="G36" s="23" t="s">
        <v>44</v>
      </c>
      <c r="H36" s="24"/>
      <c r="I36" s="25"/>
      <c r="J36" s="23" t="s">
        <v>45</v>
      </c>
      <c r="K36" s="24"/>
      <c r="L36" s="24"/>
      <c r="M36" s="25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</row>
    <row r="37" spans="1:33" ht="57" customHeight="1">
      <c r="A37" s="1"/>
      <c r="B37" s="95"/>
      <c r="C37" s="96"/>
      <c r="D37" s="38"/>
      <c r="E37" s="39"/>
      <c r="F37" s="40"/>
      <c r="G37" s="38"/>
      <c r="H37" s="39"/>
      <c r="I37" s="40"/>
      <c r="J37" s="95"/>
      <c r="K37" s="97"/>
      <c r="L37" s="97"/>
      <c r="M37" s="96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</row>
    <row r="38" spans="1:33" ht="20.25" customHeight="1">
      <c r="A38" s="1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</row>
    <row r="39" spans="1:33" ht="20.25" customHeight="1">
      <c r="A39" s="1"/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27"/>
      <c r="AG39" s="27"/>
    </row>
    <row r="40" spans="1:33" ht="14.25" customHeight="1">
      <c r="A40" s="1"/>
      <c r="B40" s="1"/>
      <c r="C40" s="1"/>
      <c r="D40" s="18"/>
      <c r="E40" s="18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</row>
    <row r="41" spans="1:33" ht="14.25" customHeight="1">
      <c r="A41" s="1"/>
      <c r="B41" s="1"/>
      <c r="C41" s="1"/>
      <c r="D41" s="18"/>
      <c r="E41" s="18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</row>
    <row r="42" spans="1:33" ht="14.25" customHeight="1">
      <c r="A42" s="1"/>
      <c r="B42" s="1"/>
      <c r="C42" s="1"/>
      <c r="D42" s="18"/>
      <c r="E42" s="18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</row>
    <row r="43" spans="1:33" ht="14.25" customHeight="1">
      <c r="A43" s="1"/>
      <c r="B43" s="1"/>
      <c r="C43" s="1"/>
      <c r="D43" s="18"/>
      <c r="E43" s="18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</row>
    <row r="44" spans="1:33" ht="14.25" customHeight="1">
      <c r="A44" s="1"/>
      <c r="B44" s="1"/>
      <c r="C44" s="1"/>
      <c r="D44" s="2"/>
      <c r="E44" s="2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</row>
    <row r="45" spans="1:33" ht="14.25" customHeight="1">
      <c r="A45" s="1"/>
      <c r="B45" s="1"/>
      <c r="C45" s="1"/>
      <c r="D45" s="2"/>
      <c r="E45" s="2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</row>
    <row r="46" spans="1:33" ht="14.25" customHeight="1">
      <c r="A46" s="1"/>
      <c r="B46" s="1"/>
      <c r="C46" s="1"/>
      <c r="D46" s="2"/>
      <c r="E46" s="2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</row>
    <row r="47" spans="1:33" ht="14.25" customHeight="1">
      <c r="A47" s="1"/>
      <c r="B47" s="1"/>
      <c r="C47" s="1"/>
      <c r="D47" s="2"/>
      <c r="E47" s="2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</row>
    <row r="48" spans="1:33" ht="14.25" customHeight="1">
      <c r="A48" s="1"/>
      <c r="B48" s="1"/>
      <c r="C48" s="1"/>
      <c r="D48" s="2"/>
      <c r="E48" s="2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</row>
    <row r="49" spans="1:33" ht="14.25" customHeight="1">
      <c r="A49" s="1"/>
      <c r="B49" s="1"/>
      <c r="C49" s="1"/>
      <c r="D49" s="2"/>
      <c r="E49" s="2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</row>
    <row r="50" spans="1:33" ht="14.25" customHeight="1">
      <c r="A50" s="1"/>
      <c r="B50" s="1"/>
      <c r="C50" s="1"/>
      <c r="D50" s="2"/>
      <c r="E50" s="2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</row>
    <row r="51" spans="1:33" ht="14.25" customHeight="1">
      <c r="A51" s="1"/>
      <c r="B51" s="1"/>
      <c r="C51" s="1"/>
      <c r="D51" s="2"/>
      <c r="E51" s="2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</row>
    <row r="52" spans="1:33" ht="14.25" customHeight="1">
      <c r="A52" s="1"/>
      <c r="B52" s="1"/>
      <c r="C52" s="1"/>
      <c r="D52" s="2"/>
      <c r="E52" s="2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</row>
    <row r="53" spans="1:33" ht="14.25" customHeight="1">
      <c r="A53" s="1"/>
      <c r="B53" s="1"/>
      <c r="C53" s="1"/>
      <c r="D53" s="2"/>
      <c r="E53" s="2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</row>
    <row r="54" spans="1:33" ht="14.25" customHeight="1">
      <c r="A54" s="1"/>
      <c r="B54" s="1"/>
      <c r="C54" s="1"/>
      <c r="D54" s="2"/>
      <c r="E54" s="2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</row>
    <row r="55" spans="1:33" ht="14.25" customHeight="1">
      <c r="A55" s="1"/>
      <c r="B55" s="1"/>
      <c r="C55" s="1"/>
      <c r="D55" s="2"/>
      <c r="E55" s="2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</row>
    <row r="56" spans="1:33" ht="14.25" customHeight="1">
      <c r="A56" s="1"/>
      <c r="B56" s="1"/>
      <c r="C56" s="1"/>
      <c r="D56" s="2"/>
      <c r="E56" s="2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</row>
    <row r="57" spans="1:33" ht="14.25" customHeight="1">
      <c r="A57" s="1"/>
      <c r="B57" s="1"/>
      <c r="C57" s="1"/>
      <c r="D57" s="2"/>
      <c r="E57" s="2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</row>
    <row r="58" spans="1:33" ht="14.25" customHeight="1">
      <c r="A58" s="1"/>
      <c r="B58" s="1"/>
      <c r="C58" s="1"/>
      <c r="D58" s="2"/>
      <c r="E58" s="2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</row>
    <row r="59" spans="1:33" ht="14.25" customHeight="1">
      <c r="A59" s="1"/>
      <c r="B59" s="1"/>
      <c r="C59" s="1"/>
      <c r="D59" s="2"/>
      <c r="E59" s="2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</row>
    <row r="60" spans="1:33" ht="14.25" customHeight="1">
      <c r="A60" s="1"/>
      <c r="B60" s="1"/>
      <c r="C60" s="1"/>
      <c r="D60" s="2"/>
      <c r="E60" s="2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</row>
    <row r="61" spans="1:33" ht="14.25" customHeight="1">
      <c r="A61" s="1"/>
      <c r="B61" s="1"/>
      <c r="C61" s="1"/>
      <c r="D61" s="2"/>
      <c r="E61" s="2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</row>
    <row r="62" spans="1:33" ht="14.25" customHeight="1">
      <c r="A62" s="1"/>
      <c r="B62" s="1"/>
      <c r="C62" s="1"/>
      <c r="D62" s="2"/>
      <c r="E62" s="2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</row>
    <row r="63" spans="1:33" ht="14.25" customHeight="1">
      <c r="A63" s="1"/>
      <c r="B63" s="1"/>
      <c r="C63" s="1"/>
      <c r="D63" s="2"/>
      <c r="E63" s="2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</row>
    <row r="64" spans="1:33" ht="14.25" customHeight="1">
      <c r="A64" s="1"/>
      <c r="B64" s="1"/>
      <c r="C64" s="1"/>
      <c r="D64" s="2"/>
      <c r="E64" s="2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</row>
    <row r="65" spans="1:33" ht="14.25" customHeight="1">
      <c r="A65" s="1"/>
      <c r="B65" s="1"/>
      <c r="C65" s="1"/>
      <c r="D65" s="2"/>
      <c r="E65" s="2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</row>
    <row r="66" spans="1:33" ht="14.25" customHeight="1">
      <c r="A66" s="1"/>
      <c r="B66" s="1"/>
      <c r="C66" s="1"/>
      <c r="D66" s="2"/>
      <c r="E66" s="2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</row>
    <row r="67" spans="1:33" ht="14.25" customHeight="1">
      <c r="A67" s="1"/>
      <c r="B67" s="1"/>
      <c r="C67" s="1"/>
      <c r="D67" s="2"/>
      <c r="E67" s="2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</row>
    <row r="68" spans="1:33" ht="14.25" customHeight="1">
      <c r="A68" s="1"/>
      <c r="B68" s="1"/>
      <c r="C68" s="1"/>
      <c r="D68" s="2"/>
      <c r="E68" s="2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</row>
    <row r="69" spans="1:33" ht="14.25" customHeight="1">
      <c r="A69" s="1"/>
      <c r="B69" s="1"/>
      <c r="C69" s="1"/>
      <c r="D69" s="2"/>
      <c r="E69" s="2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</row>
    <row r="70" spans="1:33" ht="14.25" customHeight="1">
      <c r="A70" s="1"/>
      <c r="B70" s="1"/>
      <c r="C70" s="1"/>
      <c r="D70" s="2"/>
      <c r="E70" s="2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</row>
    <row r="71" spans="1:33" ht="14.25" customHeight="1">
      <c r="A71" s="1"/>
      <c r="B71" s="1"/>
      <c r="C71" s="1"/>
      <c r="D71" s="2"/>
      <c r="E71" s="2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</row>
    <row r="72" spans="1:33" ht="14.25" customHeight="1">
      <c r="A72" s="1"/>
      <c r="B72" s="1"/>
      <c r="C72" s="1"/>
      <c r="D72" s="2"/>
      <c r="E72" s="2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</row>
    <row r="73" spans="1:33" ht="14.25" customHeight="1">
      <c r="A73" s="1"/>
      <c r="B73" s="1"/>
      <c r="C73" s="1"/>
      <c r="D73" s="2"/>
      <c r="E73" s="2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</row>
    <row r="74" spans="1:33" ht="14.25" customHeight="1">
      <c r="A74" s="1"/>
      <c r="B74" s="1"/>
      <c r="C74" s="1"/>
      <c r="D74" s="2"/>
      <c r="E74" s="2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</row>
    <row r="75" spans="1:33" ht="14.25" customHeight="1">
      <c r="A75" s="1"/>
      <c r="B75" s="1"/>
      <c r="C75" s="1"/>
      <c r="D75" s="2"/>
      <c r="E75" s="2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</row>
    <row r="76" spans="1:33" ht="14.25" customHeight="1">
      <c r="A76" s="1"/>
      <c r="B76" s="1"/>
      <c r="C76" s="1"/>
      <c r="D76" s="2"/>
      <c r="E76" s="2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</row>
    <row r="77" spans="1:33" ht="14.25" customHeight="1">
      <c r="A77" s="1"/>
      <c r="B77" s="1"/>
      <c r="C77" s="1"/>
      <c r="D77" s="2"/>
      <c r="E77" s="2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</row>
    <row r="78" spans="1:33" ht="14.25" customHeight="1">
      <c r="A78" s="1"/>
      <c r="B78" s="1"/>
      <c r="C78" s="1"/>
      <c r="D78" s="2"/>
      <c r="E78" s="2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</row>
    <row r="79" spans="1:33" ht="14.25" customHeight="1">
      <c r="A79" s="1"/>
      <c r="B79" s="1"/>
      <c r="C79" s="1"/>
      <c r="D79" s="2"/>
      <c r="E79" s="2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</row>
    <row r="80" spans="1:33" ht="14.25" customHeight="1">
      <c r="A80" s="1"/>
      <c r="B80" s="1"/>
      <c r="C80" s="1"/>
      <c r="D80" s="2"/>
      <c r="E80" s="2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</row>
    <row r="81" spans="1:33" ht="14.25" customHeight="1">
      <c r="A81" s="1"/>
      <c r="B81" s="1"/>
      <c r="C81" s="1"/>
      <c r="D81" s="2"/>
      <c r="E81" s="2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</row>
    <row r="82" spans="1:33" ht="14.25" customHeight="1">
      <c r="A82" s="1"/>
      <c r="B82" s="1"/>
      <c r="C82" s="1"/>
      <c r="D82" s="2"/>
      <c r="E82" s="2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</row>
    <row r="83" spans="1:33" ht="14.25" customHeight="1">
      <c r="A83" s="1"/>
      <c r="B83" s="1"/>
      <c r="C83" s="1"/>
      <c r="D83" s="2"/>
      <c r="E83" s="2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</row>
    <row r="84" spans="1:33" ht="14.25" customHeight="1">
      <c r="A84" s="1"/>
      <c r="B84" s="1"/>
      <c r="C84" s="1"/>
      <c r="D84" s="2"/>
      <c r="E84" s="2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</row>
    <row r="85" spans="1:33" ht="14.25" customHeight="1">
      <c r="A85" s="1"/>
      <c r="B85" s="1"/>
      <c r="C85" s="1"/>
      <c r="D85" s="2"/>
      <c r="E85" s="2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</row>
    <row r="86" spans="1:33" ht="14.25" customHeight="1">
      <c r="A86" s="1"/>
      <c r="B86" s="1"/>
      <c r="C86" s="1"/>
      <c r="D86" s="2"/>
      <c r="E86" s="2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</row>
    <row r="87" spans="1:33" ht="14.25" customHeight="1">
      <c r="A87" s="1"/>
      <c r="B87" s="1"/>
      <c r="C87" s="1"/>
      <c r="D87" s="2"/>
      <c r="E87" s="2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</row>
    <row r="88" spans="1:33" ht="14.25" customHeight="1">
      <c r="A88" s="1"/>
      <c r="B88" s="1"/>
      <c r="C88" s="1"/>
      <c r="D88" s="2"/>
      <c r="E88" s="2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</row>
    <row r="89" spans="1:33" ht="14.25" customHeight="1">
      <c r="A89" s="1"/>
      <c r="B89" s="1"/>
      <c r="C89" s="1"/>
      <c r="D89" s="2"/>
      <c r="E89" s="2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</row>
    <row r="90" spans="1:33" ht="14.25" customHeight="1">
      <c r="A90" s="1"/>
      <c r="B90" s="1"/>
      <c r="C90" s="1"/>
      <c r="D90" s="2"/>
      <c r="E90" s="2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</row>
    <row r="91" spans="1:33" ht="14.25" customHeight="1">
      <c r="A91" s="1"/>
      <c r="B91" s="1"/>
      <c r="C91" s="1"/>
      <c r="D91" s="2"/>
      <c r="E91" s="2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</row>
    <row r="92" spans="1:33" ht="14.25" customHeight="1">
      <c r="A92" s="1"/>
      <c r="B92" s="1"/>
      <c r="C92" s="1"/>
      <c r="D92" s="2"/>
      <c r="E92" s="2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</row>
    <row r="93" spans="1:33" ht="14.25" customHeight="1">
      <c r="A93" s="1"/>
      <c r="B93" s="1"/>
      <c r="C93" s="1"/>
      <c r="D93" s="2"/>
      <c r="E93" s="2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</row>
    <row r="94" spans="1:33" ht="14.25" customHeight="1">
      <c r="A94" s="1"/>
      <c r="B94" s="1"/>
      <c r="C94" s="1"/>
      <c r="D94" s="2"/>
      <c r="E94" s="2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</row>
    <row r="95" spans="1:33" ht="14.25" customHeight="1">
      <c r="A95" s="1"/>
      <c r="B95" s="1"/>
      <c r="C95" s="1"/>
      <c r="D95" s="2"/>
      <c r="E95" s="2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</row>
    <row r="96" spans="1:33" ht="14.25" customHeight="1">
      <c r="A96" s="1"/>
      <c r="B96" s="1"/>
      <c r="C96" s="1"/>
      <c r="D96" s="2"/>
      <c r="E96" s="2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</row>
    <row r="97" spans="1:33" ht="14.25" customHeight="1">
      <c r="A97" s="1"/>
      <c r="B97" s="1"/>
      <c r="C97" s="1"/>
      <c r="D97" s="2"/>
      <c r="E97" s="2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</row>
    <row r="98" spans="1:33" ht="14.25" customHeight="1">
      <c r="A98" s="1"/>
      <c r="B98" s="1"/>
      <c r="C98" s="1"/>
      <c r="D98" s="2"/>
      <c r="E98" s="2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</row>
    <row r="99" spans="1:33" ht="14.25" customHeight="1">
      <c r="A99" s="1"/>
      <c r="B99" s="1"/>
      <c r="C99" s="1"/>
      <c r="D99" s="2"/>
      <c r="E99" s="2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</row>
  </sheetData>
  <mergeCells count="51">
    <mergeCell ref="B37:C37"/>
    <mergeCell ref="J37:M37"/>
    <mergeCell ref="C17:D17"/>
    <mergeCell ref="C19:D19"/>
    <mergeCell ref="C29:M29"/>
    <mergeCell ref="C22:J22"/>
    <mergeCell ref="K22:M22"/>
    <mergeCell ref="H24:M24"/>
    <mergeCell ref="H25:J25"/>
    <mergeCell ref="K25:L25"/>
    <mergeCell ref="G30:I30"/>
    <mergeCell ref="J30:M30"/>
    <mergeCell ref="G31:I31"/>
    <mergeCell ref="J31:M31"/>
    <mergeCell ref="C32:F32"/>
    <mergeCell ref="G32:I32"/>
    <mergeCell ref="C16:D16"/>
    <mergeCell ref="C20:D20"/>
    <mergeCell ref="F20:G20"/>
    <mergeCell ref="J20:K20"/>
    <mergeCell ref="L20:M20"/>
    <mergeCell ref="H20:I20"/>
    <mergeCell ref="J32:M32"/>
    <mergeCell ref="C31:F31"/>
    <mergeCell ref="C30:F30"/>
    <mergeCell ref="O9:O10"/>
    <mergeCell ref="H27:M27"/>
    <mergeCell ref="H26:J26"/>
    <mergeCell ref="K26:L26"/>
    <mergeCell ref="B9:G9"/>
    <mergeCell ref="H9:M9"/>
    <mergeCell ref="F10:G10"/>
    <mergeCell ref="L10:M10"/>
    <mergeCell ref="H10:I10"/>
    <mergeCell ref="J10:K10"/>
    <mergeCell ref="E10:E11"/>
    <mergeCell ref="C8:G8"/>
    <mergeCell ref="H8:I8"/>
    <mergeCell ref="J8:K8"/>
    <mergeCell ref="B2:C4"/>
    <mergeCell ref="B7:M7"/>
    <mergeCell ref="B5:M6"/>
    <mergeCell ref="D2:J4"/>
    <mergeCell ref="K2:M2"/>
    <mergeCell ref="K3:M3"/>
    <mergeCell ref="K4:M4"/>
    <mergeCell ref="C15:D15"/>
    <mergeCell ref="C14:D14"/>
    <mergeCell ref="B10:B11"/>
    <mergeCell ref="C10:C11"/>
    <mergeCell ref="D10:D11"/>
  </mergeCells>
  <pageMargins left="0.19685039370078741" right="0.19685039370078741" top="0.19685039370078741" bottom="0.19685039370078741" header="0" footer="0"/>
  <pageSetup paperSize="9" scale="75" orientation="landscape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3986c5a-1f4b-4b05-a58e-ee7ad287af58">
      <Terms xmlns="http://schemas.microsoft.com/office/infopath/2007/PartnerControls"/>
    </lcf76f155ced4ddcb4097134ff3c332f>
    <TaxCatchAll xmlns="a7447468-c9ef-4d24-bbde-651b0d967bda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BC2B49E0D3E2D4BABF8BDD17F98D9F0" ma:contentTypeVersion="14" ma:contentTypeDescription="Crear nuevo documento." ma:contentTypeScope="" ma:versionID="5114eaf0b63178c94de2f7371f3b0d7d">
  <xsd:schema xmlns:xsd="http://www.w3.org/2001/XMLSchema" xmlns:xs="http://www.w3.org/2001/XMLSchema" xmlns:p="http://schemas.microsoft.com/office/2006/metadata/properties" xmlns:ns2="a3986c5a-1f4b-4b05-a58e-ee7ad287af58" xmlns:ns3="a7447468-c9ef-4d24-bbde-651b0d967bda" targetNamespace="http://schemas.microsoft.com/office/2006/metadata/properties" ma:root="true" ma:fieldsID="ad83f44bfa2674f4d4ee75510755ae81" ns2:_="" ns3:_="">
    <xsd:import namespace="a3986c5a-1f4b-4b05-a58e-ee7ad287af58"/>
    <xsd:import namespace="a7447468-c9ef-4d24-bbde-651b0d967b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986c5a-1f4b-4b05-a58e-ee7ad287af5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Etiquetas de imagen" ma:readOnly="false" ma:fieldId="{5cf76f15-5ced-4ddc-b409-7134ff3c332f}" ma:taxonomyMulti="true" ma:sspId="e64d1447-6fc0-42ed-badf-fdbfcc7be46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447468-c9ef-4d24-bbde-651b0d967bda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387b7043-dcdb-41cb-a43f-41735bf89c3b}" ma:internalName="TaxCatchAll" ma:showField="CatchAllData" ma:web="a7447468-c9ef-4d24-bbde-651b0d967b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DD8FE79-5944-4140-94D1-22DFDE6F50C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C32C527-4666-426E-A8FC-66706080728A}">
  <ds:schemaRefs>
    <ds:schemaRef ds:uri="http://schemas.microsoft.com/office/2006/metadata/properties"/>
    <ds:schemaRef ds:uri="http://schemas.microsoft.com/office/infopath/2007/PartnerControls"/>
    <ds:schemaRef ds:uri="a3986c5a-1f4b-4b05-a58e-ee7ad287af58"/>
    <ds:schemaRef ds:uri="a7447468-c9ef-4d24-bbde-651b0d967bda"/>
  </ds:schemaRefs>
</ds:datastoreItem>
</file>

<file path=customXml/itemProps3.xml><?xml version="1.0" encoding="utf-8"?>
<ds:datastoreItem xmlns:ds="http://schemas.openxmlformats.org/officeDocument/2006/customXml" ds:itemID="{EAAA146C-4034-42A9-8589-CA8739C398C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3986c5a-1f4b-4b05-a58e-ee7ad287af58"/>
    <ds:schemaRef ds:uri="a7447468-c9ef-4d24-bbde-651b0d967b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Ana Gloria Polar Paredes</dc:creator>
  <cp:keywords/>
  <dc:description/>
  <cp:lastModifiedBy>Cynthia Gonzales (OSF-PAI)</cp:lastModifiedBy>
  <cp:revision/>
  <dcterms:created xsi:type="dcterms:W3CDTF">2021-10-29T02:47:33Z</dcterms:created>
  <dcterms:modified xsi:type="dcterms:W3CDTF">2023-12-19T04:34:54Z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0x0101007BC2B49E0D3E2D4BABF8BDD17F98D9F0</vt:lpwstr>
  </property>
</Properties>
</file>