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Users\ACER\Documents\OCEANO SEAFOOD 2025\AGROMAR\"/>
    </mc:Choice>
  </mc:AlternateContent>
  <xr:revisionPtr revIDLastSave="0" documentId="13_ncr:1_{0CA078EE-939D-4124-9CD2-C905CA4971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ROMAR ESTIBAS AL 14.02" sheetId="1" r:id="rId1"/>
  </sheets>
  <definedNames>
    <definedName name="_xlnm.Print_Area" localSheetId="0">'AGROMAR ESTIBAS AL 14.02'!$A$1:$N$24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21" i="1"/>
  <c r="J20" i="1"/>
  <c r="J19" i="1"/>
  <c r="J18" i="1"/>
  <c r="J17" i="1"/>
  <c r="J16" i="1"/>
  <c r="J15" i="1"/>
  <c r="J14" i="1"/>
  <c r="J13" i="1"/>
  <c r="J12" i="1"/>
  <c r="J11" i="1"/>
  <c r="J9" i="1"/>
  <c r="J10" i="1"/>
  <c r="J8" i="1"/>
  <c r="J6" i="1"/>
  <c r="J5" i="1"/>
  <c r="J4" i="1"/>
  <c r="J3" i="1"/>
  <c r="H22" i="1" l="1"/>
  <c r="J22" i="1" l="1"/>
  <c r="J24" i="1" s="1"/>
  <c r="J23" i="1" s="1"/>
</calcChain>
</file>

<file path=xl/sharedStrings.xml><?xml version="1.0" encoding="utf-8"?>
<sst xmlns="http://schemas.openxmlformats.org/spreadsheetml/2006/main" count="73" uniqueCount="37">
  <si>
    <t>TIPO DE SERVICIO</t>
  </si>
  <si>
    <t>DESCRIPCION</t>
  </si>
  <si>
    <t>PESO
TM</t>
  </si>
  <si>
    <t>PROVEEDOR</t>
  </si>
  <si>
    <t>CONTRATO
EXPO</t>
  </si>
  <si>
    <t>ESTIBA PARA EMBARQUE DE EXPORTACION</t>
  </si>
  <si>
    <t>SERVICIO DE ESTIBA PPTT CONGELADO</t>
  </si>
  <si>
    <t>N°</t>
  </si>
  <si>
    <t>CODIGO
SIGA</t>
  </si>
  <si>
    <t>REQUERIMIENTO</t>
  </si>
  <si>
    <t>PRECIO X TM</t>
  </si>
  <si>
    <t>TOTAL
S/.</t>
  </si>
  <si>
    <t>FECHA DE SERVICIO</t>
  </si>
  <si>
    <t>ACTA DE 
CONFORMIDAD</t>
  </si>
  <si>
    <t>ORDEN 
DE SERVICIO</t>
  </si>
  <si>
    <t>CORPORACION 
AGROMAR
RAMIREZ 
QUISPE
S.A.C.</t>
  </si>
  <si>
    <t>IGV</t>
  </si>
  <si>
    <t>P-030-26 (1)</t>
  </si>
  <si>
    <t>P-030-26 (2)</t>
  </si>
  <si>
    <t>P-034-26 (1)</t>
  </si>
  <si>
    <t>P-034-26 (2)</t>
  </si>
  <si>
    <t>P-011-26</t>
  </si>
  <si>
    <t>P-020-26</t>
  </si>
  <si>
    <t>P-063-26A (2)</t>
  </si>
  <si>
    <t xml:space="preserve">P-067-26A  </t>
  </si>
  <si>
    <t>P-063-26B</t>
  </si>
  <si>
    <t xml:space="preserve">P-021-26 </t>
  </si>
  <si>
    <t xml:space="preserve">P-061-26 </t>
  </si>
  <si>
    <t>P-026-26B</t>
  </si>
  <si>
    <t>P-006-26 (1)</t>
  </si>
  <si>
    <t>11-2026-0203-</t>
  </si>
  <si>
    <t>P-028-26</t>
  </si>
  <si>
    <t>P-027-26A (1)</t>
  </si>
  <si>
    <t>P-027-26A (2)</t>
  </si>
  <si>
    <t>P-059-26</t>
  </si>
  <si>
    <t>P-058-26</t>
  </si>
  <si>
    <t>P-039-26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</si>
</sst>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2" borderId="1" xfId="0" applyNumberForma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9" fontId="0" fillId="2" borderId="0" xfId="1" applyFont="1" applyFill="1" applyAlignment="1">
      <alignment vertical="center"/>
    </xf>
    <xf numFmtId="44" fontId="1" fillId="2" borderId="2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24"/>
  <sheetViews>
    <sheetView tabSelected="1" view="pageBreakPreview" zoomScale="80" zoomScaleNormal="90" zoomScaleSheetLayoutView="80" workbookViewId="0">
      <pane ySplit="2" topLeftCell="A3" activePane="bottomLeft" state="frozen"/>
      <selection activeCell="D1" sqref="D1"/>
      <selection pane="bottomLeft" activeCell="J24" sqref="J24"/>
    </sheetView>
  </sheetViews>
  <sheetFormatPr baseColWidth="10" defaultRowHeight="15" x14ac:dyDescent="0.25"/>
  <cols>
    <col min="1" max="1" width="2.7109375" style="2" customWidth="1"/>
    <col min="2" max="2" width="4.42578125" style="7" bestFit="1" customWidth="1"/>
    <col min="3" max="3" width="13.28515625" style="2" customWidth="1"/>
    <col min="4" max="4" width="13.42578125" style="7" bestFit="1" customWidth="1"/>
    <col min="5" max="5" width="11.42578125" style="7" customWidth="1"/>
    <col min="6" max="6" width="37.28515625" style="2" customWidth="1"/>
    <col min="7" max="7" width="67.85546875" style="2" customWidth="1"/>
    <col min="8" max="8" width="8.85546875" style="2" customWidth="1"/>
    <col min="9" max="9" width="8.42578125" style="2" customWidth="1"/>
    <col min="10" max="10" width="14.140625" style="2" customWidth="1"/>
    <col min="11" max="11" width="14.5703125" style="2" bestFit="1" customWidth="1"/>
    <col min="12" max="12" width="17.42578125" style="2" bestFit="1" customWidth="1"/>
    <col min="13" max="13" width="14.42578125" style="2" bestFit="1" customWidth="1"/>
    <col min="14" max="14" width="15.28515625" style="2" bestFit="1" customWidth="1"/>
    <col min="15" max="16384" width="11.42578125" style="2"/>
  </cols>
  <sheetData>
    <row r="2" spans="2:14" ht="30" x14ac:dyDescent="0.25">
      <c r="B2" s="1" t="s">
        <v>7</v>
      </c>
      <c r="C2" s="1" t="s">
        <v>12</v>
      </c>
      <c r="D2" s="1" t="s">
        <v>4</v>
      </c>
      <c r="E2" s="1" t="s">
        <v>8</v>
      </c>
      <c r="F2" s="1" t="s">
        <v>0</v>
      </c>
      <c r="G2" s="1" t="s">
        <v>1</v>
      </c>
      <c r="H2" s="1" t="s">
        <v>2</v>
      </c>
      <c r="I2" s="1" t="s">
        <v>10</v>
      </c>
      <c r="J2" s="1" t="s">
        <v>11</v>
      </c>
      <c r="K2" s="1" t="s">
        <v>3</v>
      </c>
      <c r="L2" s="1" t="s">
        <v>9</v>
      </c>
      <c r="M2" s="1" t="s">
        <v>14</v>
      </c>
      <c r="N2" s="1" t="s">
        <v>13</v>
      </c>
    </row>
    <row r="3" spans="2:14" x14ac:dyDescent="0.25">
      <c r="B3" s="6">
        <v>1</v>
      </c>
      <c r="C3" s="3">
        <v>46055</v>
      </c>
      <c r="D3" s="6" t="s">
        <v>17</v>
      </c>
      <c r="E3" s="6">
        <v>187000306</v>
      </c>
      <c r="F3" s="4" t="s">
        <v>6</v>
      </c>
      <c r="G3" s="4" t="s">
        <v>5</v>
      </c>
      <c r="H3" s="5">
        <v>27</v>
      </c>
      <c r="I3" s="8">
        <v>25</v>
      </c>
      <c r="J3" s="10">
        <f t="shared" ref="J3:J7" si="0">+H3*I3</f>
        <v>675</v>
      </c>
      <c r="K3" s="16" t="s">
        <v>15</v>
      </c>
      <c r="L3" s="15" t="s">
        <v>30</v>
      </c>
      <c r="M3" s="15"/>
      <c r="N3" s="15"/>
    </row>
    <row r="4" spans="2:14" x14ac:dyDescent="0.25">
      <c r="B4" s="6">
        <v>2</v>
      </c>
      <c r="C4" s="3">
        <v>46055</v>
      </c>
      <c r="D4" s="6" t="s">
        <v>18</v>
      </c>
      <c r="E4" s="6">
        <v>187000306</v>
      </c>
      <c r="F4" s="4" t="s">
        <v>6</v>
      </c>
      <c r="G4" s="4" t="s">
        <v>5</v>
      </c>
      <c r="H4" s="5">
        <v>27</v>
      </c>
      <c r="I4" s="8">
        <v>25</v>
      </c>
      <c r="J4" s="10">
        <f t="shared" si="0"/>
        <v>675</v>
      </c>
      <c r="K4" s="16"/>
      <c r="L4" s="15"/>
      <c r="M4" s="15"/>
      <c r="N4" s="15"/>
    </row>
    <row r="5" spans="2:14" x14ac:dyDescent="0.25">
      <c r="B5" s="6">
        <v>3</v>
      </c>
      <c r="C5" s="3">
        <v>46055</v>
      </c>
      <c r="D5" s="6" t="s">
        <v>19</v>
      </c>
      <c r="E5" s="6">
        <v>187000306</v>
      </c>
      <c r="F5" s="4" t="s">
        <v>6</v>
      </c>
      <c r="G5" s="4" t="s">
        <v>5</v>
      </c>
      <c r="H5" s="5">
        <v>27</v>
      </c>
      <c r="I5" s="8">
        <v>25</v>
      </c>
      <c r="J5" s="10">
        <f t="shared" si="0"/>
        <v>675</v>
      </c>
      <c r="K5" s="16"/>
      <c r="L5" s="15"/>
      <c r="M5" s="15"/>
      <c r="N5" s="15"/>
    </row>
    <row r="6" spans="2:14" x14ac:dyDescent="0.25">
      <c r="B6" s="6">
        <v>4</v>
      </c>
      <c r="C6" s="3">
        <v>46055</v>
      </c>
      <c r="D6" s="6" t="s">
        <v>20</v>
      </c>
      <c r="E6" s="6">
        <v>187000306</v>
      </c>
      <c r="F6" s="4" t="s">
        <v>6</v>
      </c>
      <c r="G6" s="4" t="s">
        <v>5</v>
      </c>
      <c r="H6" s="5">
        <v>27</v>
      </c>
      <c r="I6" s="8">
        <v>25</v>
      </c>
      <c r="J6" s="10">
        <f t="shared" si="0"/>
        <v>675</v>
      </c>
      <c r="K6" s="16"/>
      <c r="L6" s="15"/>
      <c r="M6" s="15"/>
      <c r="N6" s="15"/>
    </row>
    <row r="7" spans="2:14" x14ac:dyDescent="0.25">
      <c r="B7" s="6">
        <v>5</v>
      </c>
      <c r="C7" s="3">
        <v>46057</v>
      </c>
      <c r="D7" s="6" t="s">
        <v>21</v>
      </c>
      <c r="E7" s="6">
        <v>187000306</v>
      </c>
      <c r="F7" s="4" t="s">
        <v>6</v>
      </c>
      <c r="G7" s="4" t="s">
        <v>5</v>
      </c>
      <c r="H7" s="5">
        <v>24</v>
      </c>
      <c r="I7" s="8">
        <v>25</v>
      </c>
      <c r="J7" s="10">
        <f t="shared" si="0"/>
        <v>600</v>
      </c>
      <c r="K7" s="16"/>
      <c r="L7" s="15"/>
      <c r="M7" s="15"/>
      <c r="N7" s="15"/>
    </row>
    <row r="8" spans="2:14" x14ac:dyDescent="0.25">
      <c r="B8" s="6">
        <v>6</v>
      </c>
      <c r="C8" s="3">
        <v>46057</v>
      </c>
      <c r="D8" s="7" t="s">
        <v>22</v>
      </c>
      <c r="E8" s="6">
        <v>187000306</v>
      </c>
      <c r="F8" s="4" t="s">
        <v>6</v>
      </c>
      <c r="G8" s="4" t="s">
        <v>5</v>
      </c>
      <c r="H8" s="5">
        <v>26.98</v>
      </c>
      <c r="I8" s="8">
        <v>25</v>
      </c>
      <c r="J8" s="10">
        <f t="shared" ref="J8:J10" si="1">+H8*I8</f>
        <v>674.5</v>
      </c>
      <c r="K8" s="16"/>
      <c r="L8" s="15"/>
      <c r="M8" s="15"/>
      <c r="N8" s="15"/>
    </row>
    <row r="9" spans="2:14" x14ac:dyDescent="0.25">
      <c r="B9" s="6">
        <v>7</v>
      </c>
      <c r="C9" s="3">
        <v>46058</v>
      </c>
      <c r="D9" s="6" t="s">
        <v>23</v>
      </c>
      <c r="E9" s="6">
        <v>187000306</v>
      </c>
      <c r="F9" s="4" t="s">
        <v>6</v>
      </c>
      <c r="G9" s="4" t="s">
        <v>5</v>
      </c>
      <c r="H9" s="5">
        <v>26</v>
      </c>
      <c r="I9" s="8">
        <v>25</v>
      </c>
      <c r="J9" s="10">
        <f>+H9*I9</f>
        <v>650</v>
      </c>
      <c r="K9" s="16"/>
      <c r="L9" s="15"/>
      <c r="M9" s="15"/>
      <c r="N9" s="15"/>
    </row>
    <row r="10" spans="2:14" x14ac:dyDescent="0.25">
      <c r="B10" s="6">
        <v>8</v>
      </c>
      <c r="C10" s="3">
        <v>46058</v>
      </c>
      <c r="D10" s="6" t="s">
        <v>24</v>
      </c>
      <c r="E10" s="6">
        <v>187000306</v>
      </c>
      <c r="F10" s="4" t="s">
        <v>6</v>
      </c>
      <c r="G10" s="4" t="s">
        <v>5</v>
      </c>
      <c r="H10" s="5">
        <v>26</v>
      </c>
      <c r="I10" s="8">
        <v>25</v>
      </c>
      <c r="J10" s="10">
        <f t="shared" si="1"/>
        <v>650</v>
      </c>
      <c r="K10" s="16"/>
      <c r="L10" s="15"/>
      <c r="M10" s="15"/>
      <c r="N10" s="15"/>
    </row>
    <row r="11" spans="2:14" x14ac:dyDescent="0.25">
      <c r="B11" s="6">
        <v>9</v>
      </c>
      <c r="C11" s="3">
        <v>46058</v>
      </c>
      <c r="D11" s="6" t="s">
        <v>25</v>
      </c>
      <c r="E11" s="6">
        <v>187000306</v>
      </c>
      <c r="F11" s="4" t="s">
        <v>6</v>
      </c>
      <c r="G11" s="4" t="s">
        <v>5</v>
      </c>
      <c r="H11" s="5">
        <v>26</v>
      </c>
      <c r="I11" s="8">
        <v>25</v>
      </c>
      <c r="J11" s="10">
        <f t="shared" ref="J11" si="2">+H11*I11</f>
        <v>650</v>
      </c>
      <c r="K11" s="16"/>
      <c r="L11" s="15"/>
      <c r="M11" s="15"/>
      <c r="N11" s="15"/>
    </row>
    <row r="12" spans="2:14" x14ac:dyDescent="0.25">
      <c r="B12" s="6">
        <v>10</v>
      </c>
      <c r="C12" s="3">
        <v>46060</v>
      </c>
      <c r="D12" s="6" t="s">
        <v>26</v>
      </c>
      <c r="E12" s="6">
        <v>187000306</v>
      </c>
      <c r="F12" s="4" t="s">
        <v>6</v>
      </c>
      <c r="G12" s="4" t="s">
        <v>5</v>
      </c>
      <c r="H12" s="5">
        <v>27</v>
      </c>
      <c r="I12" s="8">
        <v>25</v>
      </c>
      <c r="J12" s="10">
        <f t="shared" ref="J12:J19" si="3">+H12*I12</f>
        <v>675</v>
      </c>
      <c r="K12" s="16"/>
      <c r="L12" s="15"/>
      <c r="M12" s="15"/>
      <c r="N12" s="15"/>
    </row>
    <row r="13" spans="2:14" x14ac:dyDescent="0.25">
      <c r="B13" s="6">
        <v>11</v>
      </c>
      <c r="C13" s="3">
        <v>46060</v>
      </c>
      <c r="D13" s="6" t="s">
        <v>27</v>
      </c>
      <c r="E13" s="6">
        <v>187000306</v>
      </c>
      <c r="F13" s="4" t="s">
        <v>6</v>
      </c>
      <c r="G13" s="4" t="s">
        <v>5</v>
      </c>
      <c r="H13" s="5">
        <v>24.94</v>
      </c>
      <c r="I13" s="8">
        <v>25</v>
      </c>
      <c r="J13" s="10">
        <f t="shared" si="3"/>
        <v>623.5</v>
      </c>
      <c r="K13" s="16"/>
      <c r="L13" s="15"/>
      <c r="M13" s="15"/>
      <c r="N13" s="15"/>
    </row>
    <row r="14" spans="2:14" x14ac:dyDescent="0.25">
      <c r="B14" s="6">
        <v>12</v>
      </c>
      <c r="C14" s="3">
        <v>46060</v>
      </c>
      <c r="D14" s="6" t="s">
        <v>28</v>
      </c>
      <c r="E14" s="6">
        <v>187000306</v>
      </c>
      <c r="F14" s="4" t="s">
        <v>6</v>
      </c>
      <c r="G14" s="4" t="s">
        <v>5</v>
      </c>
      <c r="H14" s="5">
        <v>23.7</v>
      </c>
      <c r="I14" s="8">
        <v>25</v>
      </c>
      <c r="J14" s="10">
        <f t="shared" si="3"/>
        <v>592.5</v>
      </c>
      <c r="K14" s="16"/>
      <c r="L14" s="15"/>
      <c r="M14" s="15"/>
      <c r="N14" s="15"/>
    </row>
    <row r="15" spans="2:14" x14ac:dyDescent="0.25">
      <c r="B15" s="6">
        <v>13</v>
      </c>
      <c r="C15" s="3">
        <v>46062</v>
      </c>
      <c r="D15" s="6" t="s">
        <v>29</v>
      </c>
      <c r="E15" s="6">
        <v>187000306</v>
      </c>
      <c r="F15" s="4" t="s">
        <v>6</v>
      </c>
      <c r="G15" s="4" t="s">
        <v>5</v>
      </c>
      <c r="H15" s="5">
        <v>23</v>
      </c>
      <c r="I15" s="8">
        <v>25</v>
      </c>
      <c r="J15" s="10">
        <f t="shared" si="3"/>
        <v>575</v>
      </c>
      <c r="K15" s="16"/>
      <c r="L15" s="15"/>
      <c r="M15" s="15"/>
      <c r="N15" s="15"/>
    </row>
    <row r="16" spans="2:14" x14ac:dyDescent="0.25">
      <c r="B16" s="6">
        <v>14</v>
      </c>
      <c r="C16" s="3">
        <v>46062</v>
      </c>
      <c r="D16" s="6" t="s">
        <v>31</v>
      </c>
      <c r="E16" s="6">
        <v>187000306</v>
      </c>
      <c r="F16" s="4" t="s">
        <v>6</v>
      </c>
      <c r="G16" s="4" t="s">
        <v>5</v>
      </c>
      <c r="H16" s="5">
        <v>22.7</v>
      </c>
      <c r="I16" s="8">
        <v>25</v>
      </c>
      <c r="J16" s="10">
        <f t="shared" si="3"/>
        <v>567.5</v>
      </c>
      <c r="K16" s="16"/>
      <c r="L16" s="15"/>
      <c r="M16" s="15"/>
      <c r="N16" s="15"/>
    </row>
    <row r="17" spans="2:14" x14ac:dyDescent="0.25">
      <c r="B17" s="6">
        <v>15</v>
      </c>
      <c r="C17" s="3">
        <v>46062</v>
      </c>
      <c r="D17" s="6" t="s">
        <v>32</v>
      </c>
      <c r="E17" s="6">
        <v>187000306</v>
      </c>
      <c r="F17" s="4" t="s">
        <v>6</v>
      </c>
      <c r="G17" s="4" t="s">
        <v>5</v>
      </c>
      <c r="H17" s="5">
        <v>23</v>
      </c>
      <c r="I17" s="8">
        <v>25</v>
      </c>
      <c r="J17" s="10">
        <f t="shared" si="3"/>
        <v>575</v>
      </c>
      <c r="K17" s="16"/>
      <c r="L17" s="15"/>
      <c r="M17" s="15"/>
      <c r="N17" s="15"/>
    </row>
    <row r="18" spans="2:14" x14ac:dyDescent="0.25">
      <c r="B18" s="6">
        <v>16</v>
      </c>
      <c r="C18" s="3">
        <v>46062</v>
      </c>
      <c r="D18" s="6" t="s">
        <v>33</v>
      </c>
      <c r="E18" s="6">
        <v>187000306</v>
      </c>
      <c r="F18" s="4" t="s">
        <v>6</v>
      </c>
      <c r="G18" s="4" t="s">
        <v>5</v>
      </c>
      <c r="H18" s="5">
        <v>23</v>
      </c>
      <c r="I18" s="8">
        <v>25</v>
      </c>
      <c r="J18" s="10">
        <f t="shared" si="3"/>
        <v>575</v>
      </c>
      <c r="K18" s="16"/>
      <c r="L18" s="15"/>
      <c r="M18" s="15"/>
      <c r="N18" s="15"/>
    </row>
    <row r="19" spans="2:14" x14ac:dyDescent="0.25">
      <c r="B19" s="6">
        <v>17</v>
      </c>
      <c r="C19" s="3">
        <v>46064</v>
      </c>
      <c r="D19" s="6" t="s">
        <v>34</v>
      </c>
      <c r="E19" s="6">
        <v>187000306</v>
      </c>
      <c r="F19" s="4" t="s">
        <v>6</v>
      </c>
      <c r="G19" s="4" t="s">
        <v>5</v>
      </c>
      <c r="H19" s="5">
        <v>25.12</v>
      </c>
      <c r="I19" s="8">
        <v>25</v>
      </c>
      <c r="J19" s="10">
        <f t="shared" si="3"/>
        <v>628</v>
      </c>
      <c r="K19" s="16"/>
      <c r="L19" s="15"/>
      <c r="M19" s="15"/>
      <c r="N19" s="15"/>
    </row>
    <row r="20" spans="2:14" x14ac:dyDescent="0.25">
      <c r="B20" s="6">
        <v>18</v>
      </c>
      <c r="C20" s="3">
        <v>46067</v>
      </c>
      <c r="D20" s="6" t="s">
        <v>35</v>
      </c>
      <c r="E20" s="6">
        <v>187000306</v>
      </c>
      <c r="F20" s="4" t="s">
        <v>6</v>
      </c>
      <c r="G20" s="4" t="s">
        <v>5</v>
      </c>
      <c r="H20" s="5">
        <v>27</v>
      </c>
      <c r="I20" s="8">
        <v>25</v>
      </c>
      <c r="J20" s="10">
        <f t="shared" ref="J20:J21" si="4">+H20*I20</f>
        <v>675</v>
      </c>
      <c r="K20" s="16"/>
      <c r="L20" s="15"/>
      <c r="M20" s="15"/>
      <c r="N20" s="15"/>
    </row>
    <row r="21" spans="2:14" x14ac:dyDescent="0.25">
      <c r="B21" s="6">
        <v>19</v>
      </c>
      <c r="C21" s="3">
        <v>46067</v>
      </c>
      <c r="D21" s="6" t="s">
        <v>36</v>
      </c>
      <c r="E21" s="6">
        <v>187000306</v>
      </c>
      <c r="F21" s="4" t="s">
        <v>6</v>
      </c>
      <c r="G21" s="4" t="s">
        <v>5</v>
      </c>
      <c r="H21" s="5">
        <v>26.6</v>
      </c>
      <c r="I21" s="8">
        <v>25</v>
      </c>
      <c r="J21" s="10">
        <f t="shared" si="4"/>
        <v>665</v>
      </c>
      <c r="K21" s="16"/>
      <c r="L21" s="15"/>
      <c r="M21" s="15"/>
      <c r="N21" s="15"/>
    </row>
    <row r="22" spans="2:14" x14ac:dyDescent="0.25">
      <c r="H22" s="11">
        <f>SUM(H3:H21)</f>
        <v>483.04</v>
      </c>
      <c r="I22" s="12"/>
      <c r="J22" s="9">
        <f>SUM(J3:J21)</f>
        <v>12076</v>
      </c>
    </row>
    <row r="23" spans="2:14" x14ac:dyDescent="0.25">
      <c r="H23" s="7" t="s">
        <v>16</v>
      </c>
      <c r="I23" s="13">
        <v>0.18</v>
      </c>
      <c r="J23" s="14">
        <f>+J24-J22</f>
        <v>2173.6799999999985</v>
      </c>
    </row>
    <row r="24" spans="2:14" x14ac:dyDescent="0.25">
      <c r="J24" s="9">
        <f>+J22*1.18</f>
        <v>14249.679999999998</v>
      </c>
    </row>
  </sheetData>
  <mergeCells count="4">
    <mergeCell ref="M3:M21"/>
    <mergeCell ref="L3:L21"/>
    <mergeCell ref="N3:N21"/>
    <mergeCell ref="K3:K21"/>
  </mergeCells>
  <phoneticPr fontId="3" type="noConversion"/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AGROMAR ESTIBAS AL 14.02</vt:lpstr>
      <vt:lpstr>'AGROMAR ESTIBAS AL 14.02'!Área_de_impresión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2025-10-13T23:28:58Z</cp:lastPrinted>
  <dcterms:created xsi:type="dcterms:W3CDTF">2025-07-25T23:36:18Z</dcterms:created>
  <dcterms:modified xsi:type="dcterms:W3CDTF">2026-02-16T15:29:22Z</dcterms:modified>
</cp:coreProperties>
</file>