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E:\Users\ACER\Documents\OCEANO SEAFOOD 2025\AGROMAR\"/>
    </mc:Choice>
  </mc:AlternateContent>
  <xr:revisionPtr revIDLastSave="0" documentId="13_ncr:1_{F3E04A45-81E7-406C-9C78-745B2F4A0F1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AGROMAR AL 23.12" sheetId="1" r:id="rId1"/>
  </sheets>
  <definedNames>
    <definedName name="_xlnm.Print_Area" localSheetId="0">'AGROMAR AL 23.12'!$A$1:$N$44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1" i="1" l="1"/>
  <c r="J40" i="1"/>
  <c r="J39" i="1"/>
  <c r="J38" i="1"/>
  <c r="J37" i="1"/>
  <c r="J36" i="1"/>
  <c r="J35" i="1"/>
  <c r="J34" i="1"/>
  <c r="J33" i="1"/>
  <c r="J32" i="1"/>
  <c r="J31" i="1"/>
  <c r="J30" i="1"/>
  <c r="J29" i="1"/>
  <c r="J21" i="1"/>
  <c r="J27" i="1"/>
  <c r="J28" i="1"/>
  <c r="J26" i="1"/>
  <c r="J25" i="1"/>
  <c r="J24" i="1"/>
  <c r="J23" i="1"/>
  <c r="J22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4" i="1"/>
  <c r="H42" i="1" l="1"/>
  <c r="J3" i="1" l="1"/>
  <c r="J42" i="1" l="1"/>
  <c r="J44" i="1" s="1"/>
  <c r="J43" i="1" s="1"/>
</calcChain>
</file>

<file path=xl/sharedStrings.xml><?xml version="1.0" encoding="utf-8"?>
<sst xmlns="http://schemas.openxmlformats.org/spreadsheetml/2006/main" count="133" uniqueCount="69">
  <si>
    <t>TIPO DE SERVICIO</t>
  </si>
  <si>
    <t>DESCRIPCION</t>
  </si>
  <si>
    <t>PESO
TM</t>
  </si>
  <si>
    <t>PROVEEDOR</t>
  </si>
  <si>
    <t>N°</t>
  </si>
  <si>
    <t>CODIGO
SIGA</t>
  </si>
  <si>
    <t>REQUERIMIENTO</t>
  </si>
  <si>
    <t>PRECIO X TM</t>
  </si>
  <si>
    <t>TOTAL
S/.</t>
  </si>
  <si>
    <t>FECHA DE SERVICIO</t>
  </si>
  <si>
    <t>ACTA DE 
CONFORMIDAD</t>
  </si>
  <si>
    <t>ORDEN 
DE SERVICIO</t>
  </si>
  <si>
    <t>CORPORACION 
AGROMAR
RAMIREZ 
QUISPE
S.A.C.</t>
  </si>
  <si>
    <t>DESCARGA PPTT PALETIZADO OSF CALLAO</t>
  </si>
  <si>
    <t xml:space="preserve">DESCARGA PPTT PALETIZADO ALFRIMAC </t>
  </si>
  <si>
    <t>SERVICIO DE DESESTIBA PT CONGELADO</t>
  </si>
  <si>
    <t>GUIA DE 
REMISION</t>
  </si>
  <si>
    <t>IGV</t>
  </si>
  <si>
    <t>11-2025-0203-236</t>
  </si>
  <si>
    <t>TA02-388</t>
  </si>
  <si>
    <t>TA02-389</t>
  </si>
  <si>
    <t>TA02-391</t>
  </si>
  <si>
    <t>TA02-390</t>
  </si>
  <si>
    <t>TA39-149</t>
  </si>
  <si>
    <t>TA03-088</t>
  </si>
  <si>
    <t>EG07-4409</t>
  </si>
  <si>
    <t>CARGA 422 PALETAS VACIAS MADERA PARA OSF CALLAO</t>
  </si>
  <si>
    <t>TA02-393</t>
  </si>
  <si>
    <t>TA02-395</t>
  </si>
  <si>
    <t>TA39-152</t>
  </si>
  <si>
    <t>TA02-402</t>
  </si>
  <si>
    <t>TA02-400</t>
  </si>
  <si>
    <t>TA02-404</t>
  </si>
  <si>
    <t>TA02-401</t>
  </si>
  <si>
    <t>TA02-403</t>
  </si>
  <si>
    <t>TA02-405</t>
  </si>
  <si>
    <t>TA02-408</t>
  </si>
  <si>
    <t>TA02-411</t>
  </si>
  <si>
    <t>TA02-412</t>
  </si>
  <si>
    <t>TA40-009</t>
  </si>
  <si>
    <t>TA02-413</t>
  </si>
  <si>
    <t>TA02-414</t>
  </si>
  <si>
    <t>TA40-010</t>
  </si>
  <si>
    <t>TA40-011</t>
  </si>
  <si>
    <t>EG07-4502</t>
  </si>
  <si>
    <t>CARGA 100 PALETAS VACIAS MADERA PARA OSF CALLAO</t>
  </si>
  <si>
    <t>CARGA PPTT PALETIZADO PARA EXPO P-273-25B (2)</t>
  </si>
  <si>
    <t xml:space="preserve">CARGA PPTT PALETIZADO PARA EXPO P-330-25 / P-332-25 </t>
  </si>
  <si>
    <t>TA39-163</t>
  </si>
  <si>
    <t>CARGA PPTT PALETIZADO PARA EXPO P-335-25B / P-350-25A</t>
  </si>
  <si>
    <t>EG07-4513</t>
  </si>
  <si>
    <t>CARGA 100 PALETAS VACIAS MADERA PARA TASA</t>
  </si>
  <si>
    <t>DESCARGA PPTT PALETIZADO TASA</t>
  </si>
  <si>
    <t>TA03-096</t>
  </si>
  <si>
    <t>TA02-416</t>
  </si>
  <si>
    <t>TA02-417</t>
  </si>
  <si>
    <t>TA40-012</t>
  </si>
  <si>
    <t xml:space="preserve">CARGA A GRANEL 4TON PPTT DE TASA </t>
  </si>
  <si>
    <t>TA39-172</t>
  </si>
  <si>
    <t>TA39-173</t>
  </si>
  <si>
    <t>CARGA PPTT PALETIZADO PARA EXPO P-348-25A</t>
  </si>
  <si>
    <t>CARGA PPTT PALETIZADO PARA EXPO P-348-25B</t>
  </si>
  <si>
    <t>TA39-175</t>
  </si>
  <si>
    <t>TA39-176</t>
  </si>
  <si>
    <t>CARGA PPTT PALETIZADO PARA EXPO P-308-25A</t>
  </si>
  <si>
    <t>CARGA PPTT PALETIZADO PARA EXPO P-308-25B</t>
  </si>
  <si>
    <t>TA02-421</t>
  </si>
  <si>
    <t>TA02-422</t>
  </si>
  <si>
    <t>TA40-013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</si>
</sst>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S/&quot;\ * #,##0.00_-;\-&quot;S/&quot;\ * #,##0.00_-;_-&quot;S/&quot;\ * &quot;-&quot;??_-;_-@_-"/>
    <numFmt numFmtId="164" formatCode="0.0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26">
    <xf numFmtId="0" fontId="0" fillId="0" borderId="0" xfId="0"/>
    <xf numFmtId="0" fontId="1" fillId="3" borderId="1" xfId="0" applyFont="1" applyFill="1" applyBorder="1" applyAlignment="1">
      <alignment horizontal="center" vertical="center" wrapText="1"/>
    </xf>
    <xf numFmtId="0" fontId="0" fillId="2" borderId="0" xfId="0" applyFill="1" applyAlignment="1">
      <alignment vertical="center"/>
    </xf>
    <xf numFmtId="14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vertical="center"/>
    </xf>
    <xf numFmtId="2" fontId="0" fillId="2" borderId="1" xfId="0" applyNumberFormat="1" applyFill="1" applyBorder="1" applyAlignment="1">
      <alignment vertical="center"/>
    </xf>
    <xf numFmtId="0" fontId="0" fillId="2" borderId="1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1" fontId="0" fillId="2" borderId="1" xfId="0" applyNumberFormat="1" applyFill="1" applyBorder="1" applyAlignment="1">
      <alignment vertical="center"/>
    </xf>
    <xf numFmtId="44" fontId="1" fillId="2" borderId="1" xfId="0" applyNumberFormat="1" applyFont="1" applyFill="1" applyBorder="1" applyAlignment="1">
      <alignment vertical="center"/>
    </xf>
    <xf numFmtId="44" fontId="0" fillId="2" borderId="1" xfId="0" applyNumberFormat="1" applyFill="1" applyBorder="1" applyAlignment="1">
      <alignment vertical="center"/>
    </xf>
    <xf numFmtId="0" fontId="1" fillId="2" borderId="0" xfId="0" applyFont="1" applyFill="1" applyAlignment="1">
      <alignment vertical="center"/>
    </xf>
    <xf numFmtId="164" fontId="1" fillId="2" borderId="1" xfId="0" applyNumberFormat="1" applyFont="1" applyFill="1" applyBorder="1" applyAlignment="1">
      <alignment vertical="center"/>
    </xf>
    <xf numFmtId="44" fontId="0" fillId="2" borderId="0" xfId="0" applyNumberFormat="1" applyFill="1" applyAlignment="1">
      <alignment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vertical="center"/>
    </xf>
    <xf numFmtId="2" fontId="0" fillId="0" borderId="1" xfId="0" applyNumberFormat="1" applyBorder="1" applyAlignment="1">
      <alignment vertical="center"/>
    </xf>
    <xf numFmtId="1" fontId="0" fillId="0" borderId="1" xfId="0" applyNumberFormat="1" applyBorder="1" applyAlignment="1">
      <alignment vertical="center"/>
    </xf>
    <xf numFmtId="44" fontId="0" fillId="0" borderId="1" xfId="0" applyNumberFormat="1" applyBorder="1" applyAlignment="1">
      <alignment vertical="center"/>
    </xf>
    <xf numFmtId="9" fontId="0" fillId="2" borderId="0" xfId="1" applyFont="1" applyFill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2" fontId="0" fillId="0" borderId="1" xfId="0" applyNumberFormat="1" applyFill="1" applyBorder="1" applyAlignment="1">
      <alignment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N44"/>
  <sheetViews>
    <sheetView tabSelected="1" view="pageBreakPreview" topLeftCell="B1" zoomScale="80" zoomScaleNormal="90" zoomScaleSheetLayoutView="80" workbookViewId="0">
      <selection activeCell="J44" sqref="J44"/>
    </sheetView>
  </sheetViews>
  <sheetFormatPr baseColWidth="10" defaultRowHeight="15" x14ac:dyDescent="0.25"/>
  <cols>
    <col min="1" max="1" width="2.7109375" style="2" customWidth="1"/>
    <col min="2" max="2" width="5.5703125" style="7" bestFit="1" customWidth="1"/>
    <col min="3" max="3" width="14.28515625" style="2" customWidth="1"/>
    <col min="4" max="4" width="12.85546875" style="7" customWidth="1"/>
    <col min="5" max="5" width="12.5703125" style="7" customWidth="1"/>
    <col min="6" max="6" width="40.42578125" style="2" customWidth="1"/>
    <col min="7" max="7" width="56.7109375" style="2" bestFit="1" customWidth="1"/>
    <col min="8" max="8" width="8.85546875" style="2" customWidth="1"/>
    <col min="9" max="9" width="8.42578125" style="2" customWidth="1"/>
    <col min="10" max="10" width="14.140625" style="2" customWidth="1"/>
    <col min="11" max="11" width="14.5703125" style="2" bestFit="1" customWidth="1"/>
    <col min="12" max="12" width="17.42578125" style="2" bestFit="1" customWidth="1"/>
    <col min="13" max="13" width="14.42578125" style="2" bestFit="1" customWidth="1"/>
    <col min="14" max="14" width="15.28515625" style="2" bestFit="1" customWidth="1"/>
    <col min="15" max="16384" width="11.42578125" style="2"/>
  </cols>
  <sheetData>
    <row r="2" spans="2:14" ht="30" x14ac:dyDescent="0.25">
      <c r="B2" s="1" t="s">
        <v>4</v>
      </c>
      <c r="C2" s="1" t="s">
        <v>9</v>
      </c>
      <c r="D2" s="1" t="s">
        <v>16</v>
      </c>
      <c r="E2" s="1" t="s">
        <v>5</v>
      </c>
      <c r="F2" s="1" t="s">
        <v>0</v>
      </c>
      <c r="G2" s="1" t="s">
        <v>1</v>
      </c>
      <c r="H2" s="1" t="s">
        <v>2</v>
      </c>
      <c r="I2" s="1" t="s">
        <v>7</v>
      </c>
      <c r="J2" s="1" t="s">
        <v>8</v>
      </c>
      <c r="K2" s="1" t="s">
        <v>3</v>
      </c>
      <c r="L2" s="1" t="s">
        <v>6</v>
      </c>
      <c r="M2" s="1" t="s">
        <v>11</v>
      </c>
      <c r="N2" s="1" t="s">
        <v>10</v>
      </c>
    </row>
    <row r="3" spans="2:14" ht="15" customHeight="1" x14ac:dyDescent="0.25">
      <c r="B3" s="6">
        <v>1</v>
      </c>
      <c r="C3" s="3">
        <v>45993</v>
      </c>
      <c r="D3" s="6" t="s">
        <v>19</v>
      </c>
      <c r="E3" s="6">
        <v>187000306</v>
      </c>
      <c r="F3" s="4" t="s">
        <v>15</v>
      </c>
      <c r="G3" s="4" t="s">
        <v>13</v>
      </c>
      <c r="H3" s="5">
        <v>23.64</v>
      </c>
      <c r="I3" s="8">
        <v>10</v>
      </c>
      <c r="J3" s="10">
        <f>+H3*I3</f>
        <v>236.4</v>
      </c>
      <c r="K3" s="22" t="s">
        <v>12</v>
      </c>
      <c r="L3" s="21" t="s">
        <v>18</v>
      </c>
      <c r="M3" s="21"/>
      <c r="N3" s="21"/>
    </row>
    <row r="4" spans="2:14" x14ac:dyDescent="0.25">
      <c r="B4" s="6">
        <v>2</v>
      </c>
      <c r="C4" s="3">
        <v>45994</v>
      </c>
      <c r="D4" s="6" t="s">
        <v>20</v>
      </c>
      <c r="E4" s="6">
        <v>187000306</v>
      </c>
      <c r="F4" s="4" t="s">
        <v>15</v>
      </c>
      <c r="G4" s="4" t="s">
        <v>13</v>
      </c>
      <c r="H4" s="5">
        <v>25.34</v>
      </c>
      <c r="I4" s="8">
        <v>10</v>
      </c>
      <c r="J4" s="10">
        <f t="shared" ref="J4:J26" si="0">+H4*I4</f>
        <v>253.4</v>
      </c>
      <c r="K4" s="22"/>
      <c r="L4" s="21"/>
      <c r="M4" s="21"/>
      <c r="N4" s="21"/>
    </row>
    <row r="5" spans="2:14" x14ac:dyDescent="0.25">
      <c r="B5" s="6">
        <v>3</v>
      </c>
      <c r="C5" s="3">
        <v>45994</v>
      </c>
      <c r="D5" s="6" t="s">
        <v>21</v>
      </c>
      <c r="E5" s="6">
        <v>187000306</v>
      </c>
      <c r="F5" s="4" t="s">
        <v>15</v>
      </c>
      <c r="G5" s="4" t="s">
        <v>13</v>
      </c>
      <c r="H5" s="5">
        <v>0.1</v>
      </c>
      <c r="I5" s="8">
        <v>10</v>
      </c>
      <c r="J5" s="10">
        <f t="shared" si="0"/>
        <v>1</v>
      </c>
      <c r="K5" s="22"/>
      <c r="L5" s="21"/>
      <c r="M5" s="21"/>
      <c r="N5" s="21"/>
    </row>
    <row r="6" spans="2:14" x14ac:dyDescent="0.25">
      <c r="B6" s="6">
        <v>4</v>
      </c>
      <c r="C6" s="3">
        <v>45994</v>
      </c>
      <c r="D6" s="6" t="s">
        <v>22</v>
      </c>
      <c r="E6" s="6">
        <v>187000306</v>
      </c>
      <c r="F6" s="4" t="s">
        <v>15</v>
      </c>
      <c r="G6" s="4" t="s">
        <v>13</v>
      </c>
      <c r="H6" s="5">
        <v>23.7</v>
      </c>
      <c r="I6" s="8">
        <v>10</v>
      </c>
      <c r="J6" s="10">
        <f t="shared" si="0"/>
        <v>237</v>
      </c>
      <c r="K6" s="22"/>
      <c r="L6" s="21"/>
      <c r="M6" s="21"/>
      <c r="N6" s="21"/>
    </row>
    <row r="7" spans="2:14" x14ac:dyDescent="0.25">
      <c r="B7" s="6">
        <v>5</v>
      </c>
      <c r="C7" s="3">
        <v>45996</v>
      </c>
      <c r="D7" s="6" t="s">
        <v>23</v>
      </c>
      <c r="E7" s="6">
        <v>187000306</v>
      </c>
      <c r="F7" s="4" t="s">
        <v>15</v>
      </c>
      <c r="G7" s="4" t="s">
        <v>47</v>
      </c>
      <c r="H7" s="5">
        <v>5.92</v>
      </c>
      <c r="I7" s="8">
        <v>10</v>
      </c>
      <c r="J7" s="10">
        <f t="shared" si="0"/>
        <v>59.2</v>
      </c>
      <c r="K7" s="22"/>
      <c r="L7" s="21"/>
      <c r="M7" s="21"/>
      <c r="N7" s="21"/>
    </row>
    <row r="8" spans="2:14" x14ac:dyDescent="0.25">
      <c r="B8" s="6">
        <v>6</v>
      </c>
      <c r="C8" s="3">
        <v>45996</v>
      </c>
      <c r="D8" s="6" t="s">
        <v>24</v>
      </c>
      <c r="E8" s="6">
        <v>187000306</v>
      </c>
      <c r="F8" s="4" t="s">
        <v>15</v>
      </c>
      <c r="G8" s="4" t="s">
        <v>14</v>
      </c>
      <c r="H8" s="5">
        <v>22.44</v>
      </c>
      <c r="I8" s="8">
        <v>10</v>
      </c>
      <c r="J8" s="10">
        <f t="shared" si="0"/>
        <v>224.4</v>
      </c>
      <c r="K8" s="22"/>
      <c r="L8" s="21"/>
      <c r="M8" s="21"/>
      <c r="N8" s="21"/>
    </row>
    <row r="9" spans="2:14" x14ac:dyDescent="0.25">
      <c r="B9" s="6">
        <v>7</v>
      </c>
      <c r="C9" s="3">
        <v>45996</v>
      </c>
      <c r="D9" s="6" t="s">
        <v>25</v>
      </c>
      <c r="E9" s="6">
        <v>187000306</v>
      </c>
      <c r="F9" s="4" t="s">
        <v>15</v>
      </c>
      <c r="G9" s="4" t="s">
        <v>26</v>
      </c>
      <c r="H9" s="5">
        <v>24</v>
      </c>
      <c r="I9" s="8">
        <v>10</v>
      </c>
      <c r="J9" s="10">
        <f t="shared" si="0"/>
        <v>240</v>
      </c>
      <c r="K9" s="22"/>
      <c r="L9" s="21"/>
      <c r="M9" s="21"/>
      <c r="N9" s="21"/>
    </row>
    <row r="10" spans="2:14" x14ac:dyDescent="0.25">
      <c r="B10" s="6">
        <v>8</v>
      </c>
      <c r="C10" s="3">
        <v>45997</v>
      </c>
      <c r="D10" s="6" t="s">
        <v>27</v>
      </c>
      <c r="E10" s="6">
        <v>187000306</v>
      </c>
      <c r="F10" s="4" t="s">
        <v>15</v>
      </c>
      <c r="G10" s="4" t="s">
        <v>13</v>
      </c>
      <c r="H10" s="5">
        <v>23.74</v>
      </c>
      <c r="I10" s="8">
        <v>10</v>
      </c>
      <c r="J10" s="10">
        <f t="shared" si="0"/>
        <v>237.39999999999998</v>
      </c>
      <c r="K10" s="22"/>
      <c r="L10" s="21"/>
      <c r="M10" s="21"/>
      <c r="N10" s="21"/>
    </row>
    <row r="11" spans="2:14" x14ac:dyDescent="0.25">
      <c r="B11" s="6">
        <v>9</v>
      </c>
      <c r="C11" s="3">
        <v>45997</v>
      </c>
      <c r="D11" s="6" t="s">
        <v>28</v>
      </c>
      <c r="E11" s="6">
        <v>187000306</v>
      </c>
      <c r="F11" s="4" t="s">
        <v>15</v>
      </c>
      <c r="G11" s="4" t="s">
        <v>13</v>
      </c>
      <c r="H11" s="5">
        <v>23.1</v>
      </c>
      <c r="I11" s="8">
        <v>10</v>
      </c>
      <c r="J11" s="10">
        <f t="shared" si="0"/>
        <v>231</v>
      </c>
      <c r="K11" s="22"/>
      <c r="L11" s="21"/>
      <c r="M11" s="21"/>
      <c r="N11" s="21"/>
    </row>
    <row r="12" spans="2:14" x14ac:dyDescent="0.25">
      <c r="B12" s="6">
        <v>10</v>
      </c>
      <c r="C12" s="3">
        <v>45997</v>
      </c>
      <c r="D12" s="6" t="s">
        <v>29</v>
      </c>
      <c r="E12" s="6">
        <v>187000306</v>
      </c>
      <c r="F12" s="4" t="s">
        <v>15</v>
      </c>
      <c r="G12" s="4" t="s">
        <v>46</v>
      </c>
      <c r="H12" s="5">
        <v>25</v>
      </c>
      <c r="I12" s="8">
        <v>10</v>
      </c>
      <c r="J12" s="10">
        <f t="shared" si="0"/>
        <v>250</v>
      </c>
      <c r="K12" s="22"/>
      <c r="L12" s="21"/>
      <c r="M12" s="21"/>
      <c r="N12" s="21"/>
    </row>
    <row r="13" spans="2:14" x14ac:dyDescent="0.25">
      <c r="B13" s="6">
        <v>11</v>
      </c>
      <c r="C13" s="3">
        <v>46001</v>
      </c>
      <c r="D13" s="6" t="s">
        <v>30</v>
      </c>
      <c r="E13" s="6">
        <v>187000306</v>
      </c>
      <c r="F13" s="4" t="s">
        <v>15</v>
      </c>
      <c r="G13" s="4" t="s">
        <v>13</v>
      </c>
      <c r="H13" s="5">
        <v>24</v>
      </c>
      <c r="I13" s="8">
        <v>10</v>
      </c>
      <c r="J13" s="10">
        <f t="shared" si="0"/>
        <v>240</v>
      </c>
      <c r="K13" s="22"/>
      <c r="L13" s="21"/>
      <c r="M13" s="21"/>
      <c r="N13" s="21"/>
    </row>
    <row r="14" spans="2:14" x14ac:dyDescent="0.25">
      <c r="B14" s="6">
        <v>12</v>
      </c>
      <c r="C14" s="3">
        <v>46001</v>
      </c>
      <c r="D14" s="6" t="s">
        <v>31</v>
      </c>
      <c r="E14" s="6">
        <v>187000306</v>
      </c>
      <c r="F14" s="4" t="s">
        <v>15</v>
      </c>
      <c r="G14" s="4" t="s">
        <v>13</v>
      </c>
      <c r="H14" s="5">
        <v>23.44</v>
      </c>
      <c r="I14" s="8">
        <v>10</v>
      </c>
      <c r="J14" s="10">
        <f t="shared" si="0"/>
        <v>234.4</v>
      </c>
      <c r="K14" s="22"/>
      <c r="L14" s="21"/>
      <c r="M14" s="21"/>
      <c r="N14" s="21"/>
    </row>
    <row r="15" spans="2:14" x14ac:dyDescent="0.25">
      <c r="B15" s="6">
        <v>13</v>
      </c>
      <c r="C15" s="3">
        <v>46002</v>
      </c>
      <c r="D15" s="6" t="s">
        <v>32</v>
      </c>
      <c r="E15" s="6">
        <v>187000306</v>
      </c>
      <c r="F15" s="4" t="s">
        <v>15</v>
      </c>
      <c r="G15" s="4" t="s">
        <v>13</v>
      </c>
      <c r="H15" s="5">
        <v>20.712</v>
      </c>
      <c r="I15" s="8">
        <v>10</v>
      </c>
      <c r="J15" s="10">
        <f t="shared" si="0"/>
        <v>207.12</v>
      </c>
      <c r="K15" s="22"/>
      <c r="L15" s="21"/>
      <c r="M15" s="21"/>
      <c r="N15" s="21"/>
    </row>
    <row r="16" spans="2:14" x14ac:dyDescent="0.25">
      <c r="B16" s="6">
        <v>14</v>
      </c>
      <c r="C16" s="3">
        <v>46002</v>
      </c>
      <c r="D16" s="6" t="s">
        <v>33</v>
      </c>
      <c r="E16" s="6">
        <v>187000306</v>
      </c>
      <c r="F16" s="4" t="s">
        <v>15</v>
      </c>
      <c r="G16" s="4" t="s">
        <v>13</v>
      </c>
      <c r="H16" s="5">
        <v>23.54</v>
      </c>
      <c r="I16" s="8">
        <v>10</v>
      </c>
      <c r="J16" s="10">
        <f t="shared" si="0"/>
        <v>235.39999999999998</v>
      </c>
      <c r="K16" s="22"/>
      <c r="L16" s="21"/>
      <c r="M16" s="21"/>
      <c r="N16" s="21"/>
    </row>
    <row r="17" spans="2:14" x14ac:dyDescent="0.25">
      <c r="B17" s="6">
        <v>15</v>
      </c>
      <c r="C17" s="3">
        <v>46003</v>
      </c>
      <c r="D17" s="6" t="s">
        <v>34</v>
      </c>
      <c r="E17" s="6">
        <v>187000306</v>
      </c>
      <c r="F17" s="4" t="s">
        <v>15</v>
      </c>
      <c r="G17" s="4" t="s">
        <v>13</v>
      </c>
      <c r="H17" s="5">
        <v>23.44</v>
      </c>
      <c r="I17" s="8">
        <v>10</v>
      </c>
      <c r="J17" s="10">
        <f t="shared" si="0"/>
        <v>234.4</v>
      </c>
      <c r="K17" s="22"/>
      <c r="L17" s="21"/>
      <c r="M17" s="21"/>
      <c r="N17" s="21"/>
    </row>
    <row r="18" spans="2:14" x14ac:dyDescent="0.25">
      <c r="B18" s="6">
        <v>16</v>
      </c>
      <c r="C18" s="3">
        <v>46003</v>
      </c>
      <c r="D18" s="6" t="s">
        <v>35</v>
      </c>
      <c r="E18" s="6">
        <v>187000306</v>
      </c>
      <c r="F18" s="4" t="s">
        <v>15</v>
      </c>
      <c r="G18" s="4" t="s">
        <v>13</v>
      </c>
      <c r="H18" s="5">
        <v>23.32</v>
      </c>
      <c r="I18" s="8">
        <v>10</v>
      </c>
      <c r="J18" s="10">
        <f t="shared" si="0"/>
        <v>233.2</v>
      </c>
      <c r="K18" s="22"/>
      <c r="L18" s="21"/>
      <c r="M18" s="21"/>
      <c r="N18" s="21"/>
    </row>
    <row r="19" spans="2:14" x14ac:dyDescent="0.25">
      <c r="B19" s="6">
        <v>17</v>
      </c>
      <c r="C19" s="3">
        <v>46003</v>
      </c>
      <c r="D19" s="6" t="s">
        <v>36</v>
      </c>
      <c r="E19" s="6">
        <v>187000306</v>
      </c>
      <c r="F19" s="4" t="s">
        <v>15</v>
      </c>
      <c r="G19" s="4" t="s">
        <v>13</v>
      </c>
      <c r="H19" s="5">
        <v>22.82</v>
      </c>
      <c r="I19" s="8">
        <v>10</v>
      </c>
      <c r="J19" s="10">
        <f t="shared" si="0"/>
        <v>228.2</v>
      </c>
      <c r="K19" s="22"/>
      <c r="L19" s="21"/>
      <c r="M19" s="21"/>
      <c r="N19" s="21"/>
    </row>
    <row r="20" spans="2:14" x14ac:dyDescent="0.25">
      <c r="B20" s="6">
        <v>18</v>
      </c>
      <c r="C20" s="3">
        <v>46006</v>
      </c>
      <c r="D20" s="6" t="s">
        <v>37</v>
      </c>
      <c r="E20" s="6">
        <v>187000306</v>
      </c>
      <c r="F20" s="4" t="s">
        <v>15</v>
      </c>
      <c r="G20" s="4" t="s">
        <v>13</v>
      </c>
      <c r="H20" s="5">
        <v>23</v>
      </c>
      <c r="I20" s="8">
        <v>10</v>
      </c>
      <c r="J20" s="10">
        <f t="shared" si="0"/>
        <v>230</v>
      </c>
      <c r="K20" s="22"/>
      <c r="L20" s="21"/>
      <c r="M20" s="21"/>
      <c r="N20" s="21"/>
    </row>
    <row r="21" spans="2:14" x14ac:dyDescent="0.25">
      <c r="B21" s="14">
        <v>19</v>
      </c>
      <c r="C21" s="15">
        <v>46006</v>
      </c>
      <c r="D21" s="14" t="s">
        <v>48</v>
      </c>
      <c r="E21" s="14">
        <v>187000306</v>
      </c>
      <c r="F21" s="16" t="s">
        <v>15</v>
      </c>
      <c r="G21" s="16" t="s">
        <v>49</v>
      </c>
      <c r="H21" s="17">
        <v>25</v>
      </c>
      <c r="I21" s="18">
        <v>10</v>
      </c>
      <c r="J21" s="19">
        <f t="shared" ref="J21" si="1">+H21*I21</f>
        <v>250</v>
      </c>
      <c r="K21" s="22"/>
      <c r="L21" s="21"/>
      <c r="M21" s="21"/>
      <c r="N21" s="21"/>
    </row>
    <row r="22" spans="2:14" x14ac:dyDescent="0.25">
      <c r="B22" s="6">
        <v>20</v>
      </c>
      <c r="C22" s="3">
        <v>46007</v>
      </c>
      <c r="D22" s="6" t="s">
        <v>38</v>
      </c>
      <c r="E22" s="6">
        <v>187000306</v>
      </c>
      <c r="F22" s="4" t="s">
        <v>15</v>
      </c>
      <c r="G22" s="4" t="s">
        <v>13</v>
      </c>
      <c r="H22" s="5">
        <v>22.7</v>
      </c>
      <c r="I22" s="8">
        <v>10</v>
      </c>
      <c r="J22" s="10">
        <f t="shared" si="0"/>
        <v>227</v>
      </c>
      <c r="K22" s="22"/>
      <c r="L22" s="21"/>
      <c r="M22" s="21"/>
      <c r="N22" s="21"/>
    </row>
    <row r="23" spans="2:14" x14ac:dyDescent="0.25">
      <c r="B23" s="6">
        <v>21</v>
      </c>
      <c r="C23" s="3">
        <v>46007</v>
      </c>
      <c r="D23" s="6" t="s">
        <v>39</v>
      </c>
      <c r="E23" s="6">
        <v>187000306</v>
      </c>
      <c r="F23" s="4" t="s">
        <v>15</v>
      </c>
      <c r="G23" s="4" t="s">
        <v>52</v>
      </c>
      <c r="H23" s="5">
        <v>21.54</v>
      </c>
      <c r="I23" s="8">
        <v>10</v>
      </c>
      <c r="J23" s="10">
        <f t="shared" si="0"/>
        <v>215.39999999999998</v>
      </c>
      <c r="K23" s="22"/>
      <c r="L23" s="21"/>
      <c r="M23" s="21"/>
      <c r="N23" s="21"/>
    </row>
    <row r="24" spans="2:14" x14ac:dyDescent="0.25">
      <c r="B24" s="6">
        <v>22</v>
      </c>
      <c r="C24" s="3">
        <v>46007</v>
      </c>
      <c r="D24" s="6" t="s">
        <v>40</v>
      </c>
      <c r="E24" s="6">
        <v>187000306</v>
      </c>
      <c r="F24" s="4" t="s">
        <v>15</v>
      </c>
      <c r="G24" s="4" t="s">
        <v>13</v>
      </c>
      <c r="H24" s="5">
        <v>23.4</v>
      </c>
      <c r="I24" s="8">
        <v>10</v>
      </c>
      <c r="J24" s="10">
        <f t="shared" si="0"/>
        <v>234</v>
      </c>
      <c r="K24" s="22"/>
      <c r="L24" s="21"/>
      <c r="M24" s="21"/>
      <c r="N24" s="21"/>
    </row>
    <row r="25" spans="2:14" ht="14.25" customHeight="1" x14ac:dyDescent="0.25">
      <c r="B25" s="6">
        <v>23</v>
      </c>
      <c r="C25" s="3">
        <v>46007</v>
      </c>
      <c r="D25" s="6" t="s">
        <v>42</v>
      </c>
      <c r="E25" s="6">
        <v>187000306</v>
      </c>
      <c r="F25" s="4" t="s">
        <v>15</v>
      </c>
      <c r="G25" s="4" t="s">
        <v>52</v>
      </c>
      <c r="H25" s="5">
        <v>20.58</v>
      </c>
      <c r="I25" s="8">
        <v>10</v>
      </c>
      <c r="J25" s="10">
        <f t="shared" si="0"/>
        <v>205.79999999999998</v>
      </c>
      <c r="K25" s="22"/>
      <c r="L25" s="21"/>
      <c r="M25" s="21"/>
      <c r="N25" s="21"/>
    </row>
    <row r="26" spans="2:14" x14ac:dyDescent="0.25">
      <c r="B26" s="6">
        <v>24</v>
      </c>
      <c r="C26" s="3">
        <v>46008</v>
      </c>
      <c r="D26" s="6" t="s">
        <v>41</v>
      </c>
      <c r="E26" s="6">
        <v>187000306</v>
      </c>
      <c r="F26" s="4" t="s">
        <v>15</v>
      </c>
      <c r="G26" s="4" t="s">
        <v>13</v>
      </c>
      <c r="H26" s="5">
        <v>23.2</v>
      </c>
      <c r="I26" s="8">
        <v>10</v>
      </c>
      <c r="J26" s="10">
        <f t="shared" si="0"/>
        <v>232</v>
      </c>
      <c r="K26" s="22"/>
      <c r="L26" s="21"/>
      <c r="M26" s="21"/>
      <c r="N26" s="21"/>
    </row>
    <row r="27" spans="2:14" x14ac:dyDescent="0.25">
      <c r="B27" s="6">
        <v>25</v>
      </c>
      <c r="C27" s="3">
        <v>46008</v>
      </c>
      <c r="D27" s="6" t="s">
        <v>44</v>
      </c>
      <c r="E27" s="6">
        <v>187000306</v>
      </c>
      <c r="F27" s="4" t="s">
        <v>15</v>
      </c>
      <c r="G27" s="4" t="s">
        <v>51</v>
      </c>
      <c r="H27" s="5">
        <v>5</v>
      </c>
      <c r="I27" s="8">
        <v>10</v>
      </c>
      <c r="J27" s="10">
        <f t="shared" ref="J27" si="2">+H27*I27</f>
        <v>50</v>
      </c>
      <c r="K27" s="22"/>
      <c r="L27" s="21"/>
      <c r="M27" s="21"/>
      <c r="N27" s="21"/>
    </row>
    <row r="28" spans="2:14" x14ac:dyDescent="0.25">
      <c r="B28" s="6">
        <v>26</v>
      </c>
      <c r="C28" s="3">
        <v>46008</v>
      </c>
      <c r="D28" s="6" t="s">
        <v>43</v>
      </c>
      <c r="E28" s="6">
        <v>187000306</v>
      </c>
      <c r="F28" s="4" t="s">
        <v>15</v>
      </c>
      <c r="G28" s="4" t="s">
        <v>52</v>
      </c>
      <c r="H28" s="5">
        <v>21.24</v>
      </c>
      <c r="I28" s="8">
        <v>10</v>
      </c>
      <c r="J28" s="10">
        <f t="shared" ref="J28" si="3">+H28*I28</f>
        <v>212.39999999999998</v>
      </c>
      <c r="K28" s="22"/>
      <c r="L28" s="21"/>
      <c r="M28" s="21"/>
      <c r="N28" s="21"/>
    </row>
    <row r="29" spans="2:14" x14ac:dyDescent="0.25">
      <c r="B29" s="6">
        <v>27</v>
      </c>
      <c r="C29" s="3">
        <v>46009</v>
      </c>
      <c r="D29" s="6" t="s">
        <v>50</v>
      </c>
      <c r="E29" s="6">
        <v>187000306</v>
      </c>
      <c r="F29" s="4" t="s">
        <v>15</v>
      </c>
      <c r="G29" s="4" t="s">
        <v>45</v>
      </c>
      <c r="H29" s="5">
        <v>5</v>
      </c>
      <c r="I29" s="8">
        <v>10</v>
      </c>
      <c r="J29" s="10">
        <f t="shared" ref="J29:J31" si="4">+H29*I29</f>
        <v>50</v>
      </c>
      <c r="K29" s="22"/>
      <c r="L29" s="21"/>
      <c r="M29" s="21"/>
      <c r="N29" s="21"/>
    </row>
    <row r="30" spans="2:14" x14ac:dyDescent="0.25">
      <c r="B30" s="6">
        <v>28</v>
      </c>
      <c r="C30" s="3">
        <v>46009</v>
      </c>
      <c r="D30" s="6" t="s">
        <v>53</v>
      </c>
      <c r="E30" s="6">
        <v>187000306</v>
      </c>
      <c r="F30" s="4" t="s">
        <v>15</v>
      </c>
      <c r="G30" s="4" t="s">
        <v>14</v>
      </c>
      <c r="H30" s="5">
        <v>19.8</v>
      </c>
      <c r="I30" s="8">
        <v>10</v>
      </c>
      <c r="J30" s="10">
        <f t="shared" si="4"/>
        <v>198</v>
      </c>
      <c r="K30" s="22"/>
      <c r="L30" s="21"/>
      <c r="M30" s="21"/>
      <c r="N30" s="21"/>
    </row>
    <row r="31" spans="2:14" x14ac:dyDescent="0.25">
      <c r="B31" s="6">
        <v>29</v>
      </c>
      <c r="C31" s="3">
        <v>46009</v>
      </c>
      <c r="D31" s="6" t="s">
        <v>54</v>
      </c>
      <c r="E31" s="6">
        <v>187000306</v>
      </c>
      <c r="F31" s="4" t="s">
        <v>15</v>
      </c>
      <c r="G31" s="4" t="s">
        <v>13</v>
      </c>
      <c r="H31" s="5">
        <v>24.92</v>
      </c>
      <c r="I31" s="8">
        <v>10</v>
      </c>
      <c r="J31" s="10">
        <f t="shared" si="4"/>
        <v>249.20000000000002</v>
      </c>
      <c r="K31" s="22"/>
      <c r="L31" s="21"/>
      <c r="M31" s="21"/>
      <c r="N31" s="21"/>
    </row>
    <row r="32" spans="2:14" x14ac:dyDescent="0.25">
      <c r="B32" s="6">
        <v>30</v>
      </c>
      <c r="C32" s="3">
        <v>46011</v>
      </c>
      <c r="D32" s="6" t="s">
        <v>55</v>
      </c>
      <c r="E32" s="6">
        <v>187000306</v>
      </c>
      <c r="F32" s="4" t="s">
        <v>15</v>
      </c>
      <c r="G32" s="4" t="s">
        <v>13</v>
      </c>
      <c r="H32" s="5">
        <v>20.32</v>
      </c>
      <c r="I32" s="8">
        <v>10</v>
      </c>
      <c r="J32" s="10">
        <f t="shared" ref="J32:J33" si="5">+H32*I32</f>
        <v>203.2</v>
      </c>
      <c r="K32" s="22"/>
      <c r="L32" s="21"/>
      <c r="M32" s="21"/>
      <c r="N32" s="21"/>
    </row>
    <row r="33" spans="2:14" x14ac:dyDescent="0.25">
      <c r="B33" s="6">
        <v>31</v>
      </c>
      <c r="C33" s="3">
        <v>46011</v>
      </c>
      <c r="D33" s="6" t="s">
        <v>56</v>
      </c>
      <c r="E33" s="6">
        <v>187000306</v>
      </c>
      <c r="F33" s="4" t="s">
        <v>15</v>
      </c>
      <c r="G33" s="4" t="s">
        <v>52</v>
      </c>
      <c r="H33" s="5">
        <v>21.92</v>
      </c>
      <c r="I33" s="8">
        <v>10</v>
      </c>
      <c r="J33" s="10">
        <f t="shared" si="5"/>
        <v>219.20000000000002</v>
      </c>
      <c r="K33" s="22"/>
      <c r="L33" s="21"/>
      <c r="M33" s="21"/>
      <c r="N33" s="21"/>
    </row>
    <row r="34" spans="2:14" x14ac:dyDescent="0.25">
      <c r="B34" s="6">
        <v>32</v>
      </c>
      <c r="C34" s="3">
        <v>46011</v>
      </c>
      <c r="D34" s="6" t="s">
        <v>56</v>
      </c>
      <c r="E34" s="6">
        <v>187000306</v>
      </c>
      <c r="F34" s="4" t="s">
        <v>15</v>
      </c>
      <c r="G34" s="4" t="s">
        <v>57</v>
      </c>
      <c r="H34" s="5">
        <v>4</v>
      </c>
      <c r="I34" s="8">
        <v>10</v>
      </c>
      <c r="J34" s="10">
        <f t="shared" ref="J34:J35" si="6">+H34*I34</f>
        <v>40</v>
      </c>
      <c r="K34" s="22"/>
      <c r="L34" s="21"/>
      <c r="M34" s="21"/>
      <c r="N34" s="21"/>
    </row>
    <row r="35" spans="2:14" x14ac:dyDescent="0.25">
      <c r="B35" s="6">
        <v>33</v>
      </c>
      <c r="C35" s="3">
        <v>46011</v>
      </c>
      <c r="D35" s="6" t="s">
        <v>58</v>
      </c>
      <c r="E35" s="6">
        <v>187000306</v>
      </c>
      <c r="F35" s="4" t="s">
        <v>15</v>
      </c>
      <c r="G35" s="4" t="s">
        <v>60</v>
      </c>
      <c r="H35" s="5">
        <v>25</v>
      </c>
      <c r="I35" s="8">
        <v>10</v>
      </c>
      <c r="J35" s="10">
        <f t="shared" si="6"/>
        <v>250</v>
      </c>
      <c r="K35" s="22"/>
      <c r="L35" s="21"/>
      <c r="M35" s="21"/>
      <c r="N35" s="21"/>
    </row>
    <row r="36" spans="2:14" x14ac:dyDescent="0.25">
      <c r="B36" s="6">
        <v>34</v>
      </c>
      <c r="C36" s="3">
        <v>46011</v>
      </c>
      <c r="D36" s="6" t="s">
        <v>59</v>
      </c>
      <c r="E36" s="6">
        <v>187000306</v>
      </c>
      <c r="F36" s="4" t="s">
        <v>15</v>
      </c>
      <c r="G36" s="4" t="s">
        <v>61</v>
      </c>
      <c r="H36" s="5">
        <v>25</v>
      </c>
      <c r="I36" s="8">
        <v>10</v>
      </c>
      <c r="J36" s="10">
        <f t="shared" ref="J36:J41" si="7">+H36*I36</f>
        <v>250</v>
      </c>
      <c r="K36" s="22"/>
      <c r="L36" s="21"/>
      <c r="M36" s="21"/>
      <c r="N36" s="21"/>
    </row>
    <row r="37" spans="2:14" x14ac:dyDescent="0.25">
      <c r="B37" s="6">
        <v>35</v>
      </c>
      <c r="C37" s="3">
        <v>46013</v>
      </c>
      <c r="D37" s="6" t="s">
        <v>62</v>
      </c>
      <c r="E37" s="6">
        <v>187000306</v>
      </c>
      <c r="F37" s="4" t="s">
        <v>15</v>
      </c>
      <c r="G37" s="4" t="s">
        <v>64</v>
      </c>
      <c r="H37" s="5">
        <v>25</v>
      </c>
      <c r="I37" s="8">
        <v>10</v>
      </c>
      <c r="J37" s="10">
        <f t="shared" si="7"/>
        <v>250</v>
      </c>
      <c r="K37" s="22"/>
      <c r="L37" s="21"/>
      <c r="M37" s="21"/>
      <c r="N37" s="21"/>
    </row>
    <row r="38" spans="2:14" x14ac:dyDescent="0.25">
      <c r="B38" s="6">
        <v>36</v>
      </c>
      <c r="C38" s="3">
        <v>46013</v>
      </c>
      <c r="D38" s="6" t="s">
        <v>63</v>
      </c>
      <c r="E38" s="6">
        <v>187000306</v>
      </c>
      <c r="F38" s="4" t="s">
        <v>15</v>
      </c>
      <c r="G38" s="4" t="s">
        <v>65</v>
      </c>
      <c r="H38" s="5">
        <v>25</v>
      </c>
      <c r="I38" s="8">
        <v>10</v>
      </c>
      <c r="J38" s="10">
        <f t="shared" si="7"/>
        <v>250</v>
      </c>
      <c r="K38" s="22"/>
      <c r="L38" s="21"/>
      <c r="M38" s="21"/>
      <c r="N38" s="21"/>
    </row>
    <row r="39" spans="2:14" x14ac:dyDescent="0.25">
      <c r="B39" s="6">
        <v>37</v>
      </c>
      <c r="C39" s="3">
        <v>46014</v>
      </c>
      <c r="D39" s="6" t="s">
        <v>66</v>
      </c>
      <c r="E39" s="6">
        <v>187000306</v>
      </c>
      <c r="F39" s="4" t="s">
        <v>15</v>
      </c>
      <c r="G39" s="4" t="s">
        <v>13</v>
      </c>
      <c r="H39" s="5">
        <v>25.6</v>
      </c>
      <c r="I39" s="8">
        <v>10</v>
      </c>
      <c r="J39" s="10">
        <f t="shared" si="7"/>
        <v>256</v>
      </c>
      <c r="K39" s="22"/>
      <c r="L39" s="21"/>
      <c r="M39" s="21"/>
      <c r="N39" s="21"/>
    </row>
    <row r="40" spans="2:14" x14ac:dyDescent="0.25">
      <c r="B40" s="6">
        <v>38</v>
      </c>
      <c r="C40" s="3">
        <v>46014</v>
      </c>
      <c r="D40" s="6" t="s">
        <v>68</v>
      </c>
      <c r="E40" s="6">
        <v>187000306</v>
      </c>
      <c r="F40" s="4" t="s">
        <v>15</v>
      </c>
      <c r="G40" s="4" t="s">
        <v>52</v>
      </c>
      <c r="H40" s="5">
        <v>22.06</v>
      </c>
      <c r="I40" s="8">
        <v>10</v>
      </c>
      <c r="J40" s="10">
        <f t="shared" si="7"/>
        <v>220.6</v>
      </c>
      <c r="K40" s="22"/>
      <c r="L40" s="21"/>
      <c r="M40" s="21"/>
      <c r="N40" s="21"/>
    </row>
    <row r="41" spans="2:14" x14ac:dyDescent="0.25">
      <c r="B41" s="6">
        <v>39</v>
      </c>
      <c r="C41" s="3">
        <v>46014</v>
      </c>
      <c r="D41" s="23" t="s">
        <v>67</v>
      </c>
      <c r="E41" s="23">
        <v>187000306</v>
      </c>
      <c r="F41" s="24" t="s">
        <v>15</v>
      </c>
      <c r="G41" s="24" t="s">
        <v>13</v>
      </c>
      <c r="H41" s="25">
        <v>22.66</v>
      </c>
      <c r="I41" s="8">
        <v>10</v>
      </c>
      <c r="J41" s="10">
        <f t="shared" si="7"/>
        <v>226.6</v>
      </c>
      <c r="K41" s="22"/>
      <c r="L41" s="21"/>
      <c r="M41" s="21"/>
      <c r="N41" s="21"/>
    </row>
    <row r="42" spans="2:14" x14ac:dyDescent="0.25">
      <c r="H42" s="12">
        <f>SUM(H3:H41)</f>
        <v>810.19199999999989</v>
      </c>
      <c r="I42" s="11"/>
      <c r="J42" s="9">
        <f>SUM(J3:J41)</f>
        <v>8101.92</v>
      </c>
    </row>
    <row r="43" spans="2:14" x14ac:dyDescent="0.25">
      <c r="H43" s="7"/>
      <c r="I43" s="20" t="s">
        <v>17</v>
      </c>
      <c r="J43" s="13">
        <f>+J44-J42</f>
        <v>1458.3455999999987</v>
      </c>
    </row>
    <row r="44" spans="2:14" x14ac:dyDescent="0.25">
      <c r="J44" s="9">
        <f>+J42*1.18</f>
        <v>9560.2655999999988</v>
      </c>
    </row>
  </sheetData>
  <mergeCells count="4">
    <mergeCell ref="M3:M41"/>
    <mergeCell ref="L3:L41"/>
    <mergeCell ref="N3:N41"/>
    <mergeCell ref="K3:K41"/>
  </mergeCells>
  <pageMargins left="0.7" right="0.7" top="0.75" bottom="0.75" header="0.3" footer="0.3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AGROMAR AL 23.12</vt:lpstr>
      <vt:lpstr>'AGROMAR AL 23.12'!Área_de_impresión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cp:lastPrinted>2025-10-13T23:28:58Z</cp:lastPrinted>
  <dcterms:created xsi:type="dcterms:W3CDTF">2025-07-25T23:36:18Z</dcterms:created>
  <dcterms:modified xsi:type="dcterms:W3CDTF">2025-12-23T20:58:29Z</dcterms:modified>
</cp:coreProperties>
</file>