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quantumpe-my.sharepoint.com/personal/maria_cabrera_osf_pe/Documents/Documentos/Comparativos/"/>
    </mc:Choice>
  </mc:AlternateContent>
  <xr:revisionPtr revIDLastSave="1" documentId="8_{02452F13-E5D6-4BD4-993A-E1FC8EFEE9D2}" xr6:coauthVersionLast="47" xr6:coauthVersionMax="47" xr10:uidLastSave="{119D57B7-2012-4C79-83DE-5F7FC3381ED5}"/>
  <bookViews>
    <workbookView xWindow="-108" yWindow="-108" windowWidth="23256" windowHeight="12456" activeTab="1" xr2:uid="{937470F0-4AA0-4C55-B4FB-B484F049C14B}"/>
  </bookViews>
  <sheets>
    <sheet name="PED 572" sheetId="1" r:id="rId1"/>
    <sheet name="COMPARATIVO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" i="2" l="1"/>
  <c r="J8" i="2" s="1"/>
  <c r="J9" i="2" s="1"/>
  <c r="G3" i="2"/>
  <c r="H8" i="2" s="1"/>
  <c r="H9" i="2" s="1"/>
  <c r="G8" i="2"/>
  <c r="I8" i="2"/>
  <c r="I9" i="2" l="1"/>
</calcChain>
</file>

<file path=xl/sharedStrings.xml><?xml version="1.0" encoding="utf-8"?>
<sst xmlns="http://schemas.openxmlformats.org/spreadsheetml/2006/main" count="68" uniqueCount="48">
  <si>
    <t>Centro de Costos</t>
  </si>
  <si>
    <t/>
  </si>
  <si>
    <t>N°</t>
  </si>
  <si>
    <t>Cód. Prod./Serv.</t>
  </si>
  <si>
    <t>Producto/Servicio</t>
  </si>
  <si>
    <t>Detalle</t>
  </si>
  <si>
    <t>Cantidad</t>
  </si>
  <si>
    <t>Proveedor</t>
  </si>
  <si>
    <t>Moneda</t>
  </si>
  <si>
    <t>Aprobado</t>
  </si>
  <si>
    <t>Área de destino</t>
  </si>
  <si>
    <t>Atendido</t>
  </si>
  <si>
    <t>Centro de Costo</t>
  </si>
  <si>
    <t>Rubro</t>
  </si>
  <si>
    <t>Sub Rubro</t>
  </si>
  <si>
    <t>Activo Fijo</t>
  </si>
  <si>
    <t>Medida</t>
  </si>
  <si>
    <t>Costo</t>
  </si>
  <si>
    <t>Costo Unit. Ant. (S/)</t>
  </si>
  <si>
    <t>Stock Almacén</t>
  </si>
  <si>
    <t>SENSOR FOTOELÉCTRICO BEN10M  TFR.</t>
  </si>
  <si>
    <t>UNIDAD (BIENES)</t>
  </si>
  <si>
    <t>SENSOR FOTOELECTRICO RELE 24-240VAC</t>
  </si>
  <si>
    <t>140008915</t>
  </si>
  <si>
    <t>MANTENIMIENTO PLANTA PAITA</t>
  </si>
  <si>
    <t>OSF-PAI FRIPUSA-CONG</t>
  </si>
  <si>
    <t>CIF Fijo</t>
  </si>
  <si>
    <t>Mantenimiento</t>
  </si>
  <si>
    <t>Sub Total CU A.:</t>
  </si>
  <si>
    <t>Total:</t>
  </si>
  <si>
    <t>CUADRO COMPARATIVO DE ALTERNATIVAS DE COMPRA</t>
  </si>
  <si>
    <t>FERRETERIA ROAL</t>
  </si>
  <si>
    <t>Condición de pago2</t>
  </si>
  <si>
    <t>MARTEC</t>
  </si>
  <si>
    <t>Condición de pago4</t>
  </si>
  <si>
    <t>Condición de pago5</t>
  </si>
  <si>
    <t>CONTADO</t>
  </si>
  <si>
    <t>ANÁLISIS HISTÓRICO DE PRECIO SISTEMA VS PROPUESTAS DE COTIZACIÓN</t>
  </si>
  <si>
    <t>AHORRO</t>
  </si>
  <si>
    <t>PROVEEDOR FINAL</t>
  </si>
  <si>
    <t>Comentario</t>
  </si>
  <si>
    <t>GLOBALTEC</t>
  </si>
  <si>
    <t>CRED 45 DIAS</t>
  </si>
  <si>
    <t>RHONA PERU</t>
  </si>
  <si>
    <t>CRED 60 DIAS</t>
  </si>
  <si>
    <t>1</t>
  </si>
  <si>
    <t>Martec</t>
  </si>
  <si>
    <t>Se optó por Martec, por brindar una línea de crédito de 45 días.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</si>
</sst>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.000"/>
    <numFmt numFmtId="165" formatCode="#,##0.0000"/>
    <numFmt numFmtId="166" formatCode="###,##0.0000"/>
    <numFmt numFmtId="167" formatCode="#,###,##0.0000"/>
    <numFmt numFmtId="171" formatCode="_-&quot;S/&quot;\ * #,##0.00_-;\-&quot;S/&quot;\ * #,##0.00_-;_-&quot;S/&quot;\ * &quot;-&quot;??_-;_-@_-"/>
    <numFmt numFmtId="172" formatCode="_-[$S/-280A]\ * #,##0.00_-;\-[$S/-280A]\ * #,##0.00_-;_-[$S/-280A]\ * &quot;-&quot;??_-;_-@_-"/>
  </numFmts>
  <fonts count="19">
    <font>
      <sz val="10"/>
      <name val="Arial"/>
    </font>
    <font>
      <sz val="10"/>
      <name val="Arial"/>
    </font>
    <font>
      <b/>
      <sz val="8"/>
      <color indexed="63"/>
      <name val="Calibri"/>
    </font>
    <font>
      <sz val="8"/>
      <color indexed="63"/>
      <name val="Calibri"/>
    </font>
    <font>
      <u/>
      <sz val="8"/>
      <color indexed="63"/>
      <name val="Calibri"/>
    </font>
    <font>
      <sz val="11"/>
      <color theme="1"/>
      <name val="Aptos Narrow"/>
      <family val="2"/>
      <scheme val="minor"/>
    </font>
    <font>
      <b/>
      <sz val="8"/>
      <color indexed="63"/>
      <name val="Calibri"/>
      <family val="2"/>
    </font>
    <font>
      <sz val="8"/>
      <color indexed="63"/>
      <name val="Calibri"/>
      <family val="2"/>
    </font>
    <font>
      <sz val="10"/>
      <name val="Calibri"/>
      <family val="2"/>
    </font>
    <font>
      <sz val="8"/>
      <name val="Calibri"/>
      <family val="2"/>
    </font>
    <font>
      <sz val="10"/>
      <name val="Arial"/>
      <family val="2"/>
    </font>
    <font>
      <sz val="8"/>
      <color rgb="FFFF0000"/>
      <name val="Calibri"/>
      <family val="2"/>
    </font>
    <font>
      <b/>
      <sz val="8"/>
      <color rgb="FFFF0000"/>
      <name val="Calibri"/>
      <family val="2"/>
    </font>
    <font>
      <sz val="11"/>
      <color rgb="FF174E86"/>
      <name val="Aptos"/>
      <family val="2"/>
    </font>
    <font>
      <b/>
      <sz val="11"/>
      <color rgb="FF174E86"/>
      <name val="Inherit"/>
    </font>
    <font>
      <b/>
      <sz val="10"/>
      <name val="Arial"/>
      <family val="2"/>
    </font>
    <font>
      <b/>
      <sz val="10"/>
      <name val="Calibri"/>
      <family val="2"/>
    </font>
    <font>
      <b/>
      <sz val="8"/>
      <color theme="8" tint="-0.249977111117893"/>
      <name val="Calibri"/>
      <family val="2"/>
    </font>
    <font>
      <sz val="8"/>
      <color theme="8" tint="-0.249977111117893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indexed="5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5" fillId="0" borderId="0"/>
    <xf numFmtId="171" fontId="1" fillId="0" borderId="0" applyFont="0" applyFill="0" applyBorder="0" applyAlignment="0" applyProtection="0"/>
    <xf numFmtId="0" fontId="10" fillId="0" borderId="0"/>
  </cellStyleXfs>
  <cellXfs count="62">
    <xf numFmtId="0" fontId="0" fillId="0" borderId="0" xfId="0"/>
    <xf numFmtId="49" fontId="2" fillId="2" borderId="1" xfId="0" applyNumberFormat="1" applyFont="1" applyFill="1" applyBorder="1" applyAlignment="1">
      <alignment horizontal="center" vertical="top" wrapText="1"/>
    </xf>
    <xf numFmtId="49" fontId="2" fillId="2" borderId="1" xfId="0" applyNumberFormat="1" applyFont="1" applyFill="1" applyBorder="1" applyAlignment="1">
      <alignment horizontal="left" vertical="top" wrapText="1"/>
    </xf>
    <xf numFmtId="49" fontId="3" fillId="3" borderId="1" xfId="0" applyNumberFormat="1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horizontal="left" vertical="top" wrapText="1"/>
    </xf>
    <xf numFmtId="164" fontId="3" fillId="3" borderId="1" xfId="0" applyNumberFormat="1" applyFont="1" applyFill="1" applyBorder="1" applyAlignment="1">
      <alignment horizontal="right" vertical="top"/>
    </xf>
    <xf numFmtId="49" fontId="3" fillId="3" borderId="1" xfId="0" applyNumberFormat="1" applyFont="1" applyFill="1" applyBorder="1" applyAlignment="1">
      <alignment horizontal="left" vertical="top" wrapText="1"/>
    </xf>
    <xf numFmtId="49" fontId="3" fillId="3" borderId="1" xfId="0" applyNumberFormat="1" applyFont="1" applyFill="1" applyBorder="1" applyAlignment="1">
      <alignment horizontal="center" vertical="top"/>
    </xf>
    <xf numFmtId="49" fontId="4" fillId="3" borderId="1" xfId="0" applyNumberFormat="1" applyFont="1" applyFill="1" applyBorder="1" applyAlignment="1">
      <alignment horizontal="left" vertical="top" wrapText="1"/>
    </xf>
    <xf numFmtId="165" fontId="3" fillId="3" borderId="1" xfId="0" applyNumberFormat="1" applyFont="1" applyFill="1" applyBorder="1" applyAlignment="1">
      <alignment horizontal="right" vertical="top"/>
    </xf>
    <xf numFmtId="4" fontId="3" fillId="3" borderId="1" xfId="0" applyNumberFormat="1" applyFont="1" applyFill="1" applyBorder="1" applyAlignment="1">
      <alignment horizontal="right" vertical="top"/>
    </xf>
    <xf numFmtId="49" fontId="2" fillId="2" borderId="1" xfId="0" applyNumberFormat="1" applyFont="1" applyFill="1" applyBorder="1" applyAlignment="1">
      <alignment horizontal="right" vertical="top" wrapText="1"/>
    </xf>
    <xf numFmtId="166" fontId="2" fillId="2" borderId="1" xfId="0" applyNumberFormat="1" applyFont="1" applyFill="1" applyBorder="1" applyAlignment="1">
      <alignment horizontal="right" vertical="top"/>
    </xf>
    <xf numFmtId="167" fontId="2" fillId="2" borderId="1" xfId="0" applyNumberFormat="1" applyFont="1" applyFill="1" applyBorder="1" applyAlignment="1">
      <alignment horizontal="right" vertical="top"/>
    </xf>
    <xf numFmtId="49" fontId="2" fillId="2" borderId="1" xfId="0" applyNumberFormat="1" applyFont="1" applyFill="1" applyBorder="1" applyAlignment="1">
      <alignment horizontal="center" vertical="top"/>
    </xf>
    <xf numFmtId="49" fontId="2" fillId="2" borderId="1" xfId="0" applyNumberFormat="1" applyFont="1" applyFill="1" applyBorder="1" applyAlignment="1">
      <alignment horizontal="right" vertical="top" wrapText="1"/>
    </xf>
    <xf numFmtId="0" fontId="15" fillId="4" borderId="2" xfId="0" applyFont="1" applyFill="1" applyBorder="1" applyAlignment="1">
      <alignment horizontal="center"/>
    </xf>
    <xf numFmtId="0" fontId="0" fillId="0" borderId="0" xfId="0"/>
    <xf numFmtId="49" fontId="6" fillId="0" borderId="2" xfId="0" applyNumberFormat="1" applyFont="1" applyBorder="1" applyAlignment="1">
      <alignment horizontal="center" vertical="top" wrapText="1"/>
    </xf>
    <xf numFmtId="49" fontId="12" fillId="0" borderId="2" xfId="0" applyNumberFormat="1" applyFont="1" applyBorder="1" applyAlignment="1">
      <alignment horizontal="center" vertical="top" wrapText="1"/>
    </xf>
    <xf numFmtId="0" fontId="18" fillId="0" borderId="2" xfId="0" applyFont="1" applyBorder="1" applyAlignment="1">
      <alignment horizontal="center" vertical="center"/>
    </xf>
    <xf numFmtId="49" fontId="9" fillId="0" borderId="2" xfId="0" applyNumberFormat="1" applyFont="1" applyBorder="1" applyAlignment="1">
      <alignment horizontal="center" vertical="center"/>
    </xf>
    <xf numFmtId="172" fontId="7" fillId="0" borderId="2" xfId="2" applyNumberFormat="1" applyFont="1" applyFill="1" applyBorder="1" applyAlignment="1">
      <alignment horizontal="center" vertical="center"/>
    </xf>
    <xf numFmtId="0" fontId="13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172" fontId="11" fillId="0" borderId="2" xfId="0" applyNumberFormat="1" applyFont="1" applyBorder="1" applyAlignment="1">
      <alignment horizontal="center" vertical="center"/>
    </xf>
    <xf numFmtId="49" fontId="6" fillId="4" borderId="2" xfId="0" applyNumberFormat="1" applyFont="1" applyFill="1" applyBorder="1" applyAlignment="1">
      <alignment horizontal="center" vertical="center" wrapText="1"/>
    </xf>
    <xf numFmtId="172" fontId="0" fillId="0" borderId="0" xfId="0" applyNumberFormat="1"/>
    <xf numFmtId="0" fontId="10" fillId="0" borderId="0" xfId="3"/>
    <xf numFmtId="0" fontId="15" fillId="0" borderId="0" xfId="3" applyFont="1"/>
    <xf numFmtId="0" fontId="10" fillId="0" borderId="0" xfId="3" applyAlignment="1">
      <alignment horizontal="center" vertical="center"/>
    </xf>
    <xf numFmtId="0" fontId="8" fillId="0" borderId="0" xfId="0" applyFont="1"/>
    <xf numFmtId="166" fontId="12" fillId="6" borderId="4" xfId="0" applyNumberFormat="1" applyFont="1" applyFill="1" applyBorder="1" applyAlignment="1">
      <alignment horizontal="center" vertical="center"/>
    </xf>
    <xf numFmtId="167" fontId="6" fillId="2" borderId="0" xfId="0" applyNumberFormat="1" applyFont="1" applyFill="1" applyAlignment="1">
      <alignment horizontal="right" vertical="top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left" vertical="center" wrapText="1"/>
    </xf>
    <xf numFmtId="164" fontId="7" fillId="0" borderId="2" xfId="0" applyNumberFormat="1" applyFont="1" applyBorder="1" applyAlignment="1">
      <alignment horizontal="center" vertical="center"/>
    </xf>
    <xf numFmtId="167" fontId="6" fillId="0" borderId="0" xfId="0" applyNumberFormat="1" applyFont="1" applyAlignment="1">
      <alignment horizontal="right" vertical="top"/>
    </xf>
    <xf numFmtId="49" fontId="17" fillId="4" borderId="2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172" fontId="8" fillId="7" borderId="6" xfId="0" applyNumberFormat="1" applyFont="1" applyFill="1" applyBorder="1"/>
    <xf numFmtId="172" fontId="8" fillId="7" borderId="7" xfId="0" applyNumberFormat="1" applyFont="1" applyFill="1" applyBorder="1"/>
    <xf numFmtId="172" fontId="6" fillId="0" borderId="2" xfId="0" applyNumberFormat="1" applyFont="1" applyFill="1" applyBorder="1" applyAlignment="1">
      <alignment horizontal="center" vertical="center" wrapText="1"/>
    </xf>
    <xf numFmtId="172" fontId="0" fillId="7" borderId="5" xfId="0" applyNumberFormat="1" applyFill="1" applyBorder="1"/>
    <xf numFmtId="0" fontId="10" fillId="5" borderId="9" xfId="3" applyFill="1" applyBorder="1" applyAlignment="1">
      <alignment horizontal="left" vertical="top" wrapText="1"/>
    </xf>
    <xf numFmtId="0" fontId="10" fillId="5" borderId="10" xfId="3" applyFill="1" applyBorder="1" applyAlignment="1">
      <alignment horizontal="left" vertical="top" wrapText="1"/>
    </xf>
    <xf numFmtId="0" fontId="10" fillId="5" borderId="11" xfId="3" applyFill="1" applyBorder="1" applyAlignment="1">
      <alignment horizontal="left" vertical="top" wrapText="1"/>
    </xf>
    <xf numFmtId="0" fontId="10" fillId="5" borderId="14" xfId="3" applyFill="1" applyBorder="1" applyAlignment="1">
      <alignment horizontal="left" vertical="top" wrapText="1"/>
    </xf>
    <xf numFmtId="0" fontId="10" fillId="5" borderId="0" xfId="3" applyFill="1" applyBorder="1" applyAlignment="1">
      <alignment horizontal="left" vertical="top" wrapText="1"/>
    </xf>
    <xf numFmtId="0" fontId="10" fillId="5" borderId="15" xfId="3" applyFill="1" applyBorder="1" applyAlignment="1">
      <alignment horizontal="left" vertical="top" wrapText="1"/>
    </xf>
    <xf numFmtId="0" fontId="10" fillId="5" borderId="12" xfId="3" applyFill="1" applyBorder="1" applyAlignment="1">
      <alignment horizontal="left" vertical="top" wrapText="1"/>
    </xf>
    <xf numFmtId="0" fontId="10" fillId="5" borderId="13" xfId="3" applyFill="1" applyBorder="1" applyAlignment="1">
      <alignment horizontal="left" vertical="top" wrapText="1"/>
    </xf>
    <xf numFmtId="0" fontId="10" fillId="5" borderId="8" xfId="3" applyFill="1" applyBorder="1" applyAlignment="1">
      <alignment horizontal="left" vertical="top" wrapText="1"/>
    </xf>
    <xf numFmtId="0" fontId="15" fillId="0" borderId="0" xfId="3" applyFont="1" applyAlignment="1">
      <alignment horizontal="center"/>
    </xf>
    <xf numFmtId="0" fontId="15" fillId="0" borderId="5" xfId="3" applyFont="1" applyBorder="1" applyAlignment="1">
      <alignment horizontal="left"/>
    </xf>
    <xf numFmtId="0" fontId="15" fillId="0" borderId="7" xfId="3" applyFont="1" applyBorder="1" applyAlignment="1">
      <alignment horizontal="left"/>
    </xf>
    <xf numFmtId="49" fontId="15" fillId="4" borderId="5" xfId="3" applyNumberFormat="1" applyFont="1" applyFill="1" applyBorder="1" applyAlignment="1">
      <alignment horizontal="center" vertical="center"/>
    </xf>
    <xf numFmtId="49" fontId="15" fillId="4" borderId="7" xfId="3" applyNumberFormat="1" applyFont="1" applyFill="1" applyBorder="1" applyAlignment="1">
      <alignment horizontal="center" vertical="center"/>
    </xf>
    <xf numFmtId="0" fontId="16" fillId="4" borderId="3" xfId="0" applyFont="1" applyFill="1" applyBorder="1" applyAlignment="1">
      <alignment horizontal="center"/>
    </xf>
    <xf numFmtId="0" fontId="16" fillId="4" borderId="16" xfId="0" applyFont="1" applyFill="1" applyBorder="1" applyAlignment="1">
      <alignment horizontal="center"/>
    </xf>
    <xf numFmtId="0" fontId="16" fillId="4" borderId="17" xfId="0" applyFont="1" applyFill="1" applyBorder="1" applyAlignment="1">
      <alignment horizontal="center"/>
    </xf>
  </cellXfs>
  <cellStyles count="4">
    <cellStyle name="Moneda" xfId="2" builtinId="4"/>
    <cellStyle name="Normal" xfId="0" builtinId="0"/>
    <cellStyle name="Normal 2" xfId="1" xr:uid="{6A51D613-7121-44C2-A8E4-ACD9EA5B3579}"/>
    <cellStyle name="Normal 3" xfId="3" xr:uid="{AD31DF57-D0F2-489E-B48C-62A9B7E034DE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FCE4EC"/>
      <rgbColor rgb="00FFFFFF"/>
      <rgbColor rgb="00000000"/>
      <rgbColor rgb="00FFFFFF"/>
      <rgbColor rgb="00000000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82BA49-6827-451E-9EDF-BEDE1BDFF6FC}">
  <dimension ref="A1:T4"/>
  <sheetViews>
    <sheetView workbookViewId="0">
      <selection activeCell="I2" sqref="I2"/>
    </sheetView>
  </sheetViews>
  <sheetFormatPr baseColWidth="10" defaultRowHeight="13.2"/>
  <cols>
    <col min="1" max="1" width="4.44140625" customWidth="1"/>
    <col min="2" max="2" width="4.33203125" customWidth="1"/>
    <col min="3" max="3" width="13.6640625" customWidth="1"/>
    <col min="4" max="4" width="24.6640625" customWidth="1"/>
    <col min="5" max="5" width="19.109375" customWidth="1"/>
    <col min="6" max="6" width="12.44140625" customWidth="1"/>
    <col min="7" max="7" width="13.44140625" customWidth="1"/>
    <col min="8" max="8" width="12.88671875" customWidth="1"/>
    <col min="9" max="9" width="15.5546875" customWidth="1"/>
    <col min="10" max="10" width="13.109375" customWidth="1"/>
    <col min="11" max="11" width="33" customWidth="1"/>
    <col min="12" max="12" width="20.44140625" customWidth="1"/>
    <col min="13" max="13" width="24.6640625" customWidth="1"/>
    <col min="14" max="14" width="12.109375" customWidth="1"/>
    <col min="15" max="15" width="12.88671875" customWidth="1"/>
    <col min="16" max="18" width="8.5546875" customWidth="1"/>
    <col min="19" max="19" width="14.6640625" customWidth="1"/>
    <col min="20" max="20" width="22" customWidth="1"/>
    <col min="21" max="256" width="8.88671875" customWidth="1"/>
  </cols>
  <sheetData>
    <row r="1" spans="1:20" ht="16.5" customHeight="1">
      <c r="A1" s="2" t="s">
        <v>1</v>
      </c>
      <c r="B1" s="1" t="s">
        <v>2</v>
      </c>
      <c r="C1" s="1" t="s">
        <v>3</v>
      </c>
      <c r="D1" s="1" t="s">
        <v>4</v>
      </c>
      <c r="E1" s="1" t="s">
        <v>5</v>
      </c>
      <c r="F1" s="1" t="s">
        <v>6</v>
      </c>
      <c r="G1" s="1" t="s">
        <v>16</v>
      </c>
      <c r="H1" s="1" t="s">
        <v>17</v>
      </c>
      <c r="I1" s="1" t="s">
        <v>18</v>
      </c>
      <c r="J1" s="1" t="s">
        <v>10</v>
      </c>
      <c r="K1" s="1" t="s">
        <v>12</v>
      </c>
      <c r="L1" s="1" t="s">
        <v>13</v>
      </c>
      <c r="M1" s="1" t="s">
        <v>14</v>
      </c>
      <c r="N1" s="1" t="s">
        <v>15</v>
      </c>
      <c r="O1" s="1" t="s">
        <v>7</v>
      </c>
      <c r="P1" s="1" t="s">
        <v>8</v>
      </c>
      <c r="Q1" s="1" t="s">
        <v>9</v>
      </c>
      <c r="R1" s="1" t="s">
        <v>11</v>
      </c>
      <c r="S1" s="1" t="s">
        <v>19</v>
      </c>
      <c r="T1" s="1" t="s">
        <v>0</v>
      </c>
    </row>
    <row r="2" spans="1:20" ht="16.5" customHeight="1">
      <c r="A2" s="3" t="s">
        <v>1</v>
      </c>
      <c r="B2" s="7">
        <v>1</v>
      </c>
      <c r="C2" s="3" t="s">
        <v>23</v>
      </c>
      <c r="D2" s="6" t="s">
        <v>22</v>
      </c>
      <c r="E2" s="4" t="s">
        <v>20</v>
      </c>
      <c r="F2" s="5">
        <v>1</v>
      </c>
      <c r="G2" s="3" t="s">
        <v>21</v>
      </c>
      <c r="H2" s="10"/>
      <c r="I2" s="9">
        <v>306.48250000000002</v>
      </c>
      <c r="J2" s="8" t="s">
        <v>24</v>
      </c>
      <c r="K2" s="8" t="s">
        <v>25</v>
      </c>
      <c r="L2" s="6" t="s">
        <v>26</v>
      </c>
      <c r="M2" s="8" t="s">
        <v>27</v>
      </c>
      <c r="N2" s="3"/>
      <c r="O2" s="6"/>
      <c r="P2" s="3" t="s">
        <v>1</v>
      </c>
      <c r="Q2" s="7">
        <v>1</v>
      </c>
    </row>
    <row r="3" spans="1:20" ht="10.95" customHeight="1">
      <c r="A3" s="15" t="s">
        <v>29</v>
      </c>
      <c r="B3" s="14">
        <v>1</v>
      </c>
      <c r="F3" s="13">
        <v>1</v>
      </c>
      <c r="H3" s="11" t="s">
        <v>28</v>
      </c>
      <c r="I3" s="12">
        <v>306.48250000000002</v>
      </c>
    </row>
    <row r="4" spans="1:20" ht="4.05" customHeight="1">
      <c r="A4" s="15"/>
      <c r="B4" s="14"/>
      <c r="F4" s="13"/>
      <c r="I4" s="12"/>
    </row>
  </sheetData>
  <mergeCells count="4">
    <mergeCell ref="I3:I4"/>
    <mergeCell ref="F3:F4"/>
    <mergeCell ref="B3:B4"/>
    <mergeCell ref="A3:A4"/>
  </mergeCells>
  <printOptions gridLines="1" gridLinesSet="0"/>
  <pageMargins left="0.75" right="0.75" top="1" bottom="1" header="0.5" footer="0.5"/>
  <pageSetup paperSize="0" fitToWidth="0" fitToHeight="0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A5A4E5-99E5-408D-885A-DA8F28C3C286}">
  <dimension ref="A1:L18"/>
  <sheetViews>
    <sheetView tabSelected="1" workbookViewId="0">
      <selection activeCell="H19" sqref="H19"/>
    </sheetView>
  </sheetViews>
  <sheetFormatPr baseColWidth="10" defaultRowHeight="13.2"/>
  <sheetData>
    <row r="1" spans="1:12">
      <c r="A1" s="16" t="s">
        <v>30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</row>
    <row r="2" spans="1:12" ht="20.399999999999999">
      <c r="A2" s="18" t="s">
        <v>3</v>
      </c>
      <c r="B2" s="18" t="s">
        <v>4</v>
      </c>
      <c r="C2" s="18" t="s">
        <v>5</v>
      </c>
      <c r="D2" s="18" t="s">
        <v>6</v>
      </c>
      <c r="E2" s="18" t="s">
        <v>16</v>
      </c>
      <c r="F2" s="19" t="s">
        <v>18</v>
      </c>
      <c r="G2" s="38" t="s">
        <v>41</v>
      </c>
      <c r="H2" s="38" t="s">
        <v>32</v>
      </c>
      <c r="I2" s="26" t="s">
        <v>33</v>
      </c>
      <c r="J2" s="26" t="s">
        <v>34</v>
      </c>
      <c r="K2" s="26" t="s">
        <v>43</v>
      </c>
      <c r="L2" s="26" t="s">
        <v>35</v>
      </c>
    </row>
    <row r="3" spans="1:12" ht="30.6">
      <c r="A3" s="35" t="s">
        <v>23</v>
      </c>
      <c r="B3" s="35" t="s">
        <v>22</v>
      </c>
      <c r="C3" s="35" t="s">
        <v>20</v>
      </c>
      <c r="D3" s="36">
        <v>1</v>
      </c>
      <c r="E3" s="34" t="s">
        <v>21</v>
      </c>
      <c r="F3" s="25">
        <v>306.48250000000002</v>
      </c>
      <c r="G3" s="22">
        <f>118.074*3.6</f>
        <v>425.06639999999999</v>
      </c>
      <c r="H3" s="20" t="s">
        <v>44</v>
      </c>
      <c r="I3" s="22">
        <v>280</v>
      </c>
      <c r="J3" s="21" t="s">
        <v>42</v>
      </c>
      <c r="K3" s="22">
        <f>54.04*3.6</f>
        <v>194.54400000000001</v>
      </c>
      <c r="L3" s="21" t="s">
        <v>36</v>
      </c>
    </row>
    <row r="4" spans="1:12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</row>
    <row r="6" spans="1:12" ht="13.8">
      <c r="A6" s="17"/>
      <c r="B6" s="17"/>
      <c r="C6" s="17"/>
      <c r="D6" s="59" t="s">
        <v>37</v>
      </c>
      <c r="E6" s="60"/>
      <c r="F6" s="60"/>
      <c r="G6" s="60"/>
      <c r="H6" s="60"/>
      <c r="I6" s="60"/>
      <c r="J6" s="61"/>
    </row>
    <row r="7" spans="1:12" ht="20.399999999999999">
      <c r="A7" s="17"/>
      <c r="B7" s="17"/>
      <c r="C7" s="17"/>
      <c r="D7" s="26" t="s">
        <v>4</v>
      </c>
      <c r="E7" s="26" t="s">
        <v>6</v>
      </c>
      <c r="F7" s="26" t="s">
        <v>16</v>
      </c>
      <c r="G7" s="26" t="s">
        <v>18</v>
      </c>
      <c r="H7" s="26" t="s">
        <v>31</v>
      </c>
      <c r="I7" s="26" t="s">
        <v>33</v>
      </c>
      <c r="J7" s="26" t="s">
        <v>43</v>
      </c>
    </row>
    <row r="8" spans="1:12" ht="31.2" thickBot="1">
      <c r="A8" s="17"/>
      <c r="B8" s="17"/>
      <c r="C8" s="17"/>
      <c r="D8" s="40" t="s">
        <v>22</v>
      </c>
      <c r="E8" s="39" t="s">
        <v>45</v>
      </c>
      <c r="F8" s="39" t="s">
        <v>21</v>
      </c>
      <c r="G8" s="43">
        <f>+F3</f>
        <v>306.48250000000002</v>
      </c>
      <c r="H8" s="43">
        <f>+G3</f>
        <v>425.06639999999999</v>
      </c>
      <c r="I8" s="43">
        <f>+I3*D3</f>
        <v>280</v>
      </c>
      <c r="J8" s="43">
        <f>+K3*D3</f>
        <v>194.54400000000001</v>
      </c>
    </row>
    <row r="9" spans="1:12" ht="14.4" thickBot="1">
      <c r="A9" s="24"/>
      <c r="B9" s="17"/>
      <c r="C9" s="17"/>
      <c r="D9" s="31"/>
      <c r="E9" s="37"/>
      <c r="F9" s="32" t="s">
        <v>38</v>
      </c>
      <c r="G9" s="44"/>
      <c r="H9" s="41">
        <f>+G8-H8</f>
        <v>-118.58389999999997</v>
      </c>
      <c r="I9" s="41">
        <f>+G8-I8</f>
        <v>26.482500000000016</v>
      </c>
      <c r="J9" s="42">
        <f>+G8-J8</f>
        <v>111.9385</v>
      </c>
    </row>
    <row r="10" spans="1:12" ht="13.8">
      <c r="A10" s="24"/>
      <c r="B10" s="17"/>
      <c r="C10" s="17"/>
      <c r="D10" s="31"/>
      <c r="E10" s="33"/>
      <c r="F10" s="31"/>
      <c r="G10" s="17"/>
      <c r="H10" s="31"/>
      <c r="I10" s="31"/>
      <c r="J10" s="31"/>
      <c r="K10" s="31"/>
      <c r="L10" s="31"/>
    </row>
    <row r="11" spans="1:12">
      <c r="A11" s="17"/>
      <c r="B11" s="17"/>
      <c r="C11" s="17"/>
      <c r="D11" s="30"/>
      <c r="E11" s="30"/>
      <c r="F11" s="17"/>
      <c r="G11" s="17"/>
      <c r="H11" s="17"/>
      <c r="I11" s="17"/>
      <c r="J11" s="27"/>
      <c r="K11" s="17"/>
      <c r="L11" s="17"/>
    </row>
    <row r="12" spans="1:12" ht="15" thickBot="1">
      <c r="A12" s="23"/>
      <c r="B12" s="17"/>
      <c r="C12" s="17"/>
      <c r="D12" s="30"/>
      <c r="E12" s="30"/>
      <c r="F12" s="17"/>
      <c r="G12" s="17"/>
      <c r="H12" s="17"/>
      <c r="I12" s="17"/>
      <c r="J12" s="17"/>
      <c r="K12" s="17"/>
      <c r="L12" s="17"/>
    </row>
    <row r="13" spans="1:12" ht="15" thickBot="1">
      <c r="A13" s="23"/>
      <c r="B13" s="17"/>
      <c r="C13" s="17"/>
      <c r="D13" s="30"/>
      <c r="E13" s="30"/>
      <c r="F13" s="17"/>
      <c r="G13" s="17"/>
      <c r="H13" s="55" t="s">
        <v>39</v>
      </c>
      <c r="I13" s="56"/>
      <c r="J13" s="57" t="s">
        <v>46</v>
      </c>
      <c r="K13" s="58"/>
      <c r="L13" s="17"/>
    </row>
    <row r="14" spans="1:12" ht="14.4">
      <c r="A14" s="23"/>
      <c r="B14" s="17"/>
      <c r="C14" s="17"/>
      <c r="D14" s="17"/>
      <c r="E14" s="17"/>
      <c r="F14" s="17"/>
      <c r="G14" s="17"/>
      <c r="H14" s="28"/>
      <c r="I14" s="28"/>
      <c r="J14" s="28"/>
      <c r="K14" s="28"/>
      <c r="L14" s="17"/>
    </row>
    <row r="15" spans="1:12" ht="15" thickBot="1">
      <c r="A15" s="23"/>
      <c r="B15" s="17"/>
      <c r="C15" s="17"/>
      <c r="D15" s="54"/>
      <c r="E15" s="54"/>
      <c r="F15" s="17"/>
      <c r="G15" s="17"/>
      <c r="H15" s="29" t="s">
        <v>40</v>
      </c>
      <c r="I15" s="28"/>
      <c r="J15" s="28"/>
      <c r="K15" s="28"/>
      <c r="L15" s="17"/>
    </row>
    <row r="16" spans="1:12" ht="14.4">
      <c r="A16" s="23"/>
      <c r="B16" s="17"/>
      <c r="C16" s="17"/>
      <c r="D16" s="28"/>
      <c r="E16" s="28"/>
      <c r="F16" s="17"/>
      <c r="G16" s="17"/>
      <c r="H16" s="45" t="s">
        <v>47</v>
      </c>
      <c r="I16" s="46"/>
      <c r="J16" s="46"/>
      <c r="K16" s="46"/>
      <c r="L16" s="47"/>
    </row>
    <row r="17" spans="1:12" ht="14.4">
      <c r="A17" s="23"/>
      <c r="B17" s="17"/>
      <c r="C17" s="17"/>
      <c r="D17" s="28"/>
      <c r="E17" s="28"/>
      <c r="F17" s="17"/>
      <c r="G17" s="17"/>
      <c r="H17" s="48"/>
      <c r="I17" s="49"/>
      <c r="J17" s="49"/>
      <c r="K17" s="49"/>
      <c r="L17" s="50"/>
    </row>
    <row r="18" spans="1:12" ht="15" thickBot="1">
      <c r="A18" s="23"/>
      <c r="B18" s="17"/>
      <c r="C18" s="17"/>
      <c r="D18" s="28"/>
      <c r="E18" s="28"/>
      <c r="F18" s="17"/>
      <c r="G18" s="17"/>
      <c r="H18" s="51"/>
      <c r="I18" s="52"/>
      <c r="J18" s="52"/>
      <c r="K18" s="52"/>
      <c r="L18" s="53"/>
    </row>
  </sheetData>
  <mergeCells count="6">
    <mergeCell ref="A1:L1"/>
    <mergeCell ref="H16:L18"/>
    <mergeCell ref="D15:E15"/>
    <mergeCell ref="H13:I13"/>
    <mergeCell ref="J13:K13"/>
    <mergeCell ref="D6:J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PED 572</vt:lpstr>
      <vt:lpstr>COMPARATIVO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Cabrera (OSF-PAI)</dc:creator>
  <cp:lastModifiedBy>Apps for Compras</cp:lastModifiedBy>
  <dcterms:created xsi:type="dcterms:W3CDTF">2025-07-21T20:30:54Z</dcterms:created>
  <dcterms:modified xsi:type="dcterms:W3CDTF">2025-07-21T20:36:29Z</dcterms:modified>
</cp:coreProperties>
</file>