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93" documentId="8_{BC7987EE-19FF-47DF-B6A4-34FC247BF9DA}" xr6:coauthVersionLast="47" xr6:coauthVersionMax="47" xr10:uidLastSave="{9B38F5D0-B5E8-451E-8CCF-4824FF05306E}"/>
  <bookViews>
    <workbookView xWindow="-108" yWindow="-108" windowWidth="23256" windowHeight="12456" activeTab="1" xr2:uid="{E08D8A6C-C4E9-4784-83A6-EF8E6598F2B0}"/>
  </bookViews>
  <sheets>
    <sheet name="PED 560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G3" i="2"/>
  <c r="J9" i="2"/>
  <c r="K9" i="2"/>
  <c r="J8" i="2"/>
  <c r="K8" i="2"/>
  <c r="M8" i="2"/>
  <c r="L8" i="2"/>
  <c r="N8" i="2"/>
  <c r="O8" i="2"/>
  <c r="H8" i="2"/>
  <c r="L9" i="2" l="1"/>
  <c r="N9" i="2"/>
  <c r="M9" i="2"/>
  <c r="O9" i="2"/>
</calcChain>
</file>

<file path=xl/sharedStrings.xml><?xml version="1.0" encoding="utf-8"?>
<sst xmlns="http://schemas.openxmlformats.org/spreadsheetml/2006/main" count="84" uniqueCount="66">
  <si>
    <t>Centro de Costos</t>
  </si>
  <si>
    <t/>
  </si>
  <si>
    <t>N°</t>
  </si>
  <si>
    <t>Cód. Prod./Serv.</t>
  </si>
  <si>
    <t>Producto/Servicio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</si>
  <si>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</si>
  <si>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</si>
  <si>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</si>
  <si>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</si>
  <si>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</si>
  <si>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</si>
  <si>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</si>
  <si>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</si>
  <si>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</si>
  <si>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</si>
  <si>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</si>
  <si>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</si>
  <si>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</si>
  <si>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</si>
  <si>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</si>
  <si>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LUZ EMERGENCIA 32 LED 9HRS OPALUX 9101SMD - NES</t>
  </si>
  <si>
    <t>UNIDAD (BIENES)</t>
  </si>
  <si>
    <t>LUZ EMERGENCIA IP65</t>
  </si>
  <si>
    <t>140006680</t>
  </si>
  <si>
    <t>SSOMA PLANTA PAITA</t>
  </si>
  <si>
    <t>OSF-ABC SSOMA</t>
  </si>
  <si>
    <t>CIF Fijo</t>
  </si>
  <si>
    <t>Mantenimiento</t>
  </si>
  <si>
    <t>Sub Total CU A.:</t>
  </si>
  <si>
    <t>Total:</t>
  </si>
  <si>
    <t>CUADRO COMPARATIVO DE ALTERNATIVAS DE COMPRA</t>
  </si>
  <si>
    <t>Condición de pago</t>
  </si>
  <si>
    <t>Ferreteria Roal</t>
  </si>
  <si>
    <t>Condición de pago2</t>
  </si>
  <si>
    <t>Alffa</t>
  </si>
  <si>
    <t>Condición de pago4</t>
  </si>
  <si>
    <t>Martec</t>
  </si>
  <si>
    <t>Condición de pago5</t>
  </si>
  <si>
    <t>COMERCIAL MEFA</t>
  </si>
  <si>
    <t>Condición de pago6</t>
  </si>
  <si>
    <t>INSUMIN</t>
  </si>
  <si>
    <t>Condición de pago7</t>
  </si>
  <si>
    <t>SSG</t>
  </si>
  <si>
    <t>Condición de pago8</t>
  </si>
  <si>
    <t>METRO</t>
  </si>
  <si>
    <t>CRED 15 DIAS</t>
  </si>
  <si>
    <t>CONTADO</t>
  </si>
  <si>
    <t>CRED 45 DIAS</t>
  </si>
  <si>
    <t>A TRATAR</t>
  </si>
  <si>
    <t>CREDITO 15 D</t>
  </si>
  <si>
    <t>CREDITO 30 D</t>
  </si>
  <si>
    <t>ANÁLISIS HISTÓRICO DE PRECIO SISTEMA VS PROPUESTAS DE COTIZACIÓN</t>
  </si>
  <si>
    <t>PRECIO REF DEL SISTEMA</t>
  </si>
  <si>
    <t>PROV. FERRETERIA ROAL</t>
  </si>
  <si>
    <t>PROV. ALFFA</t>
  </si>
  <si>
    <t>PROV. MARTEC</t>
  </si>
  <si>
    <t>PROV. COMERCIAL MEFA</t>
  </si>
  <si>
    <t>PROV. INSUMIN</t>
  </si>
  <si>
    <t>PROV SSG</t>
  </si>
  <si>
    <t>AHORRO</t>
  </si>
  <si>
    <t>PROVEEDOR FINAL</t>
  </si>
  <si>
    <t>Comentario</t>
  </si>
  <si>
    <t>Globaltec</t>
  </si>
  <si>
    <t>PROV. GLOBALTECH</t>
  </si>
  <si>
    <t>CRED 60 DIAS</t>
  </si>
  <si>
    <t>Se decidió por Globaltec, por presentar una mejor oferta económica sumado que nos brinda una linea de crédito de 60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</si>
</sst>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0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20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70" fontId="1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15" fillId="4" borderId="2" xfId="0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5" fillId="0" borderId="8" xfId="3" applyFont="1" applyBorder="1" applyAlignment="1">
      <alignment horizontal="left"/>
    </xf>
    <xf numFmtId="0" fontId="15" fillId="0" borderId="6" xfId="3" applyFont="1" applyBorder="1" applyAlignment="1">
      <alignment horizontal="left"/>
    </xf>
    <xf numFmtId="49" fontId="15" fillId="4" borderId="6" xfId="3" applyNumberFormat="1" applyFont="1" applyFill="1" applyBorder="1" applyAlignment="1">
      <alignment horizontal="center" vertical="center"/>
    </xf>
    <xf numFmtId="0" fontId="0" fillId="0" borderId="0" xfId="0"/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172" fontId="18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vertical="top"/>
    </xf>
    <xf numFmtId="0" fontId="10" fillId="0" borderId="0" xfId="3" applyAlignment="1">
      <alignment horizontal="center" vertical="center"/>
    </xf>
    <xf numFmtId="0" fontId="8" fillId="0" borderId="0" xfId="0" applyFont="1"/>
    <xf numFmtId="172" fontId="8" fillId="0" borderId="0" xfId="0" applyNumberFormat="1" applyFont="1"/>
    <xf numFmtId="166" fontId="12" fillId="6" borderId="5" xfId="0" applyNumberFormat="1" applyFont="1" applyFill="1" applyBorder="1" applyAlignment="1">
      <alignment horizontal="center" vertical="center"/>
    </xf>
    <xf numFmtId="172" fontId="8" fillId="6" borderId="7" xfId="0" applyNumberFormat="1" applyFont="1" applyFill="1" applyBorder="1"/>
    <xf numFmtId="172" fontId="8" fillId="6" borderId="8" xfId="0" applyNumberFormat="1" applyFont="1" applyFill="1" applyBorder="1"/>
    <xf numFmtId="172" fontId="19" fillId="6" borderId="7" xfId="0" applyNumberFormat="1" applyFont="1" applyFill="1" applyBorder="1"/>
    <xf numFmtId="167" fontId="6" fillId="2" borderId="0" xfId="0" applyNumberFormat="1" applyFont="1" applyFill="1" applyAlignment="1">
      <alignment horizontal="right" vertical="top"/>
    </xf>
    <xf numFmtId="49" fontId="15" fillId="4" borderId="8" xfId="3" applyNumberFormat="1" applyFont="1" applyFill="1" applyBorder="1" applyAlignment="1">
      <alignment horizontal="center" vertical="center"/>
    </xf>
    <xf numFmtId="0" fontId="10" fillId="5" borderId="10" xfId="3" applyFill="1" applyBorder="1" applyAlignment="1">
      <alignment horizontal="left" vertical="top" wrapText="1"/>
    </xf>
    <xf numFmtId="0" fontId="10" fillId="5" borderId="11" xfId="3" applyFill="1" applyBorder="1" applyAlignment="1">
      <alignment horizontal="left" vertical="top" wrapText="1"/>
    </xf>
    <xf numFmtId="0" fontId="10" fillId="5" borderId="12" xfId="3" applyFill="1" applyBorder="1" applyAlignment="1">
      <alignment horizontal="left" vertical="top" wrapText="1"/>
    </xf>
    <xf numFmtId="0" fontId="10" fillId="5" borderId="15" xfId="3" applyFill="1" applyBorder="1" applyAlignment="1">
      <alignment horizontal="left" vertical="top" wrapText="1"/>
    </xf>
    <xf numFmtId="0" fontId="10" fillId="5" borderId="0" xfId="3" applyFill="1" applyAlignment="1">
      <alignment horizontal="left" vertical="top" wrapText="1"/>
    </xf>
    <xf numFmtId="0" fontId="10" fillId="5" borderId="16" xfId="3" applyFill="1" applyBorder="1" applyAlignment="1">
      <alignment horizontal="left" vertical="top" wrapText="1"/>
    </xf>
    <xf numFmtId="0" fontId="10" fillId="5" borderId="13" xfId="3" applyFill="1" applyBorder="1" applyAlignment="1">
      <alignment horizontal="left" vertical="top" wrapText="1"/>
    </xf>
    <xf numFmtId="0" fontId="10" fillId="5" borderId="14" xfId="3" applyFill="1" applyBorder="1" applyAlignment="1">
      <alignment horizontal="left" vertical="top" wrapText="1"/>
    </xf>
    <xf numFmtId="0" fontId="10" fillId="5" borderId="9" xfId="3" applyFill="1" applyBorder="1" applyAlignment="1">
      <alignment horizontal="left" vertical="top" wrapText="1"/>
    </xf>
    <xf numFmtId="0" fontId="15" fillId="0" borderId="0" xfId="3" applyFont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72" fontId="11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167" fontId="6" fillId="0" borderId="0" xfId="0" applyNumberFormat="1" applyFont="1" applyFill="1" applyAlignment="1">
      <alignment horizontal="right" vertical="top"/>
    </xf>
    <xf numFmtId="49" fontId="7" fillId="0" borderId="2" xfId="0" applyNumberFormat="1" applyFont="1" applyFill="1" applyBorder="1" applyAlignment="1">
      <alignment horizontal="center" vertical="center" wrapText="1"/>
    </xf>
    <xf numFmtId="172" fontId="8" fillId="0" borderId="2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172" fontId="9" fillId="0" borderId="2" xfId="0" applyNumberFormat="1" applyFont="1" applyBorder="1" applyAlignment="1">
      <alignment horizontal="center" vertical="center"/>
    </xf>
  </cellXfs>
  <cellStyles count="4">
    <cellStyle name="Moneda" xfId="2" builtinId="4"/>
    <cellStyle name="Normal" xfId="0" builtinId="0"/>
    <cellStyle name="Normal 2" xfId="1" xr:uid="{D10C13E0-6141-435E-9DC7-C842E9F43D13}"/>
    <cellStyle name="Normal 3" xfId="3" xr:uid="{62F55081-95FC-4E7C-990A-65FEC654B4D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9E4E-B3EB-4D3B-BA5A-D7CA8527177B}">
  <dimension ref="A1:T4"/>
  <sheetViews>
    <sheetView workbookViewId="0">
      <selection activeCell="I3" sqref="I3:I4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26.6640625" customWidth="1"/>
    <col min="6" max="6" width="12.44140625" customWidth="1"/>
    <col min="7" max="7" width="13.44140625" customWidth="1"/>
    <col min="8" max="8" width="12.88671875" customWidth="1"/>
    <col min="9" max="9" width="15.5546875" customWidth="1"/>
    <col min="10" max="10" width="13.109375" customWidth="1"/>
    <col min="11" max="11" width="33" customWidth="1"/>
    <col min="12" max="12" width="20.44140625" customWidth="1"/>
    <col min="13" max="13" width="24.6640625" customWidth="1"/>
    <col min="14" max="14" width="12.109375" customWidth="1"/>
    <col min="15" max="15" width="12.88671875" customWidth="1"/>
    <col min="16" max="18" width="8.5546875" customWidth="1"/>
    <col min="19" max="19" width="14.6640625" customWidth="1"/>
    <col min="20" max="20" width="22" customWidth="1"/>
    <col min="21" max="256" width="8.88671875" customWidth="1"/>
  </cols>
  <sheetData>
    <row r="1" spans="1:20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</v>
      </c>
      <c r="H1" s="1" t="s">
        <v>17</v>
      </c>
      <c r="I1" s="1" t="s">
        <v>18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7</v>
      </c>
      <c r="P1" s="1" t="s">
        <v>8</v>
      </c>
      <c r="Q1" s="1" t="s">
        <v>9</v>
      </c>
      <c r="R1" s="1" t="s">
        <v>11</v>
      </c>
      <c r="S1" s="1" t="s">
        <v>19</v>
      </c>
      <c r="T1" s="1" t="s">
        <v>0</v>
      </c>
    </row>
    <row r="2" spans="1:20" ht="26.4" customHeight="1">
      <c r="A2" s="3" t="s">
        <v>1</v>
      </c>
      <c r="B2" s="7">
        <v>1</v>
      </c>
      <c r="C2" s="3" t="s">
        <v>23</v>
      </c>
      <c r="D2" s="6" t="s">
        <v>22</v>
      </c>
      <c r="E2" s="4" t="s">
        <v>20</v>
      </c>
      <c r="F2" s="5">
        <v>10</v>
      </c>
      <c r="G2" s="3" t="s">
        <v>21</v>
      </c>
      <c r="H2" s="10"/>
      <c r="I2" s="9">
        <v>82.47</v>
      </c>
      <c r="J2" s="8" t="s">
        <v>24</v>
      </c>
      <c r="K2" s="8" t="s">
        <v>25</v>
      </c>
      <c r="L2" s="6" t="s">
        <v>26</v>
      </c>
      <c r="M2" s="8" t="s">
        <v>27</v>
      </c>
      <c r="N2" s="3"/>
      <c r="O2" s="6"/>
      <c r="P2" s="3" t="s">
        <v>1</v>
      </c>
      <c r="Q2" s="7">
        <v>1</v>
      </c>
    </row>
    <row r="3" spans="1:20" ht="10.95" customHeight="1">
      <c r="A3" s="15" t="s">
        <v>29</v>
      </c>
      <c r="B3" s="14">
        <v>1</v>
      </c>
      <c r="F3" s="13">
        <v>10</v>
      </c>
      <c r="H3" s="11" t="s">
        <v>28</v>
      </c>
      <c r="I3" s="12">
        <v>824.7</v>
      </c>
    </row>
    <row r="4" spans="1:20" ht="4.05" customHeight="1">
      <c r="A4" s="15"/>
      <c r="B4" s="14"/>
      <c r="F4" s="13"/>
      <c r="I4" s="12"/>
    </row>
  </sheetData>
  <mergeCells count="4">
    <mergeCell ref="I3:I4"/>
    <mergeCell ref="F3:F4"/>
    <mergeCell ref="B3:B4"/>
    <mergeCell ref="A3:A4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4E5B-A019-4DEF-8DB0-F68FA335D751}">
  <dimension ref="A1:V25"/>
  <sheetViews>
    <sheetView tabSelected="1" workbookViewId="0">
      <selection activeCell="E9" sqref="E9"/>
    </sheetView>
  </sheetViews>
  <sheetFormatPr baseColWidth="10" defaultRowHeight="13.2"/>
  <cols>
    <col min="3" max="3" width="11.5546875" style="28"/>
  </cols>
  <sheetData>
    <row r="1" spans="1:22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0.399999999999999">
      <c r="A2" s="18" t="s">
        <v>3</v>
      </c>
      <c r="B2" s="18" t="s">
        <v>4</v>
      </c>
      <c r="C2" s="18" t="s">
        <v>5</v>
      </c>
      <c r="D2" s="18" t="s">
        <v>6</v>
      </c>
      <c r="E2" s="18" t="s">
        <v>16</v>
      </c>
      <c r="F2" s="19" t="s">
        <v>18</v>
      </c>
      <c r="G2" s="20" t="s">
        <v>62</v>
      </c>
      <c r="H2" s="20" t="s">
        <v>31</v>
      </c>
      <c r="I2" s="21" t="s">
        <v>32</v>
      </c>
      <c r="J2" s="21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0" t="s">
        <v>38</v>
      </c>
      <c r="P2" s="20" t="s">
        <v>39</v>
      </c>
      <c r="Q2" s="20" t="s">
        <v>40</v>
      </c>
      <c r="R2" s="20" t="s">
        <v>41</v>
      </c>
      <c r="S2" s="20" t="s">
        <v>42</v>
      </c>
      <c r="T2" s="20" t="s">
        <v>43</v>
      </c>
    </row>
    <row r="3" spans="1:22" ht="40.799999999999997">
      <c r="A3" s="59" t="s">
        <v>23</v>
      </c>
      <c r="B3" s="59" t="s">
        <v>22</v>
      </c>
      <c r="C3" s="59" t="s">
        <v>20</v>
      </c>
      <c r="D3" s="60">
        <v>10</v>
      </c>
      <c r="E3" s="58" t="s">
        <v>21</v>
      </c>
      <c r="F3" s="32">
        <v>82.47</v>
      </c>
      <c r="G3" s="69">
        <f xml:space="preserve"> 21.9224*3.7</f>
        <v>81.112880000000004</v>
      </c>
      <c r="H3" s="22" t="s">
        <v>64</v>
      </c>
      <c r="I3" s="33">
        <v>115.25</v>
      </c>
      <c r="J3" s="23" t="s">
        <v>45</v>
      </c>
      <c r="K3" s="29">
        <v>93.64</v>
      </c>
      <c r="L3" s="24" t="s">
        <v>46</v>
      </c>
      <c r="M3" s="29">
        <v>95</v>
      </c>
      <c r="N3" s="24" t="s">
        <v>47</v>
      </c>
      <c r="O3" s="29">
        <v>85</v>
      </c>
      <c r="P3" s="24" t="s">
        <v>48</v>
      </c>
      <c r="Q3" s="29">
        <v>160.06</v>
      </c>
      <c r="R3" s="24" t="s">
        <v>49</v>
      </c>
      <c r="S3" s="29">
        <v>98.22</v>
      </c>
      <c r="T3" s="24" t="s">
        <v>50</v>
      </c>
    </row>
    <row r="4" spans="1:22">
      <c r="A4" s="28"/>
      <c r="B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>
        <v>5</v>
      </c>
      <c r="P4" s="28"/>
      <c r="Q4" s="28"/>
      <c r="R4" s="28"/>
      <c r="S4" s="28"/>
      <c r="T4" s="28"/>
      <c r="U4" s="28"/>
      <c r="V4" s="28"/>
    </row>
    <row r="5" spans="1:22">
      <c r="A5" s="16"/>
      <c r="B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3.8">
      <c r="A6" s="28"/>
      <c r="B6" s="28"/>
      <c r="D6" s="66" t="s">
        <v>51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  <c r="P6" s="28"/>
      <c r="Q6" s="28"/>
      <c r="R6" s="28"/>
      <c r="S6" s="28"/>
      <c r="T6" s="28"/>
      <c r="U6" s="28"/>
    </row>
    <row r="7" spans="1:22" ht="30.6">
      <c r="A7" s="28"/>
      <c r="B7" s="28"/>
      <c r="D7" s="34" t="s">
        <v>4</v>
      </c>
      <c r="E7" s="34" t="s">
        <v>6</v>
      </c>
      <c r="F7" s="34" t="s">
        <v>16</v>
      </c>
      <c r="G7" s="34" t="s">
        <v>18</v>
      </c>
      <c r="H7" s="34" t="s">
        <v>52</v>
      </c>
      <c r="I7" s="34" t="s">
        <v>63</v>
      </c>
      <c r="J7" s="34" t="s">
        <v>53</v>
      </c>
      <c r="K7" s="34" t="s">
        <v>54</v>
      </c>
      <c r="L7" s="34" t="s">
        <v>55</v>
      </c>
      <c r="M7" s="34" t="s">
        <v>56</v>
      </c>
      <c r="N7" s="34" t="s">
        <v>57</v>
      </c>
      <c r="O7" s="34" t="s">
        <v>58</v>
      </c>
      <c r="P7" s="28"/>
      <c r="Q7" s="28"/>
      <c r="R7" s="28"/>
      <c r="S7" s="28"/>
      <c r="T7" s="28"/>
    </row>
    <row r="8" spans="1:22" ht="21" thickBot="1">
      <c r="A8" s="30"/>
      <c r="B8" s="28"/>
      <c r="D8" s="58" t="s">
        <v>22</v>
      </c>
      <c r="E8" s="60">
        <v>10</v>
      </c>
      <c r="F8" s="64" t="s">
        <v>44</v>
      </c>
      <c r="G8" s="61">
        <v>82.47</v>
      </c>
      <c r="H8" s="65">
        <f>+E8*G8</f>
        <v>824.7</v>
      </c>
      <c r="I8" s="65">
        <f>+G3*D3</f>
        <v>811.12880000000007</v>
      </c>
      <c r="J8" s="65">
        <f>+I3*D3</f>
        <v>1152.5</v>
      </c>
      <c r="K8" s="65">
        <f>+K3*D3</f>
        <v>936.4</v>
      </c>
      <c r="L8" s="65">
        <f>+M3*D3</f>
        <v>950</v>
      </c>
      <c r="M8" s="65">
        <f>+O3*D3</f>
        <v>850</v>
      </c>
      <c r="N8" s="65">
        <f>+D3*Q3</f>
        <v>1600.6</v>
      </c>
      <c r="O8" s="65">
        <f>+S3*D3</f>
        <v>982.2</v>
      </c>
      <c r="P8" s="28"/>
      <c r="Q8" s="28"/>
      <c r="R8" s="28"/>
      <c r="S8" s="28"/>
      <c r="T8" s="28"/>
    </row>
    <row r="9" spans="1:22" ht="14.4" thickBot="1">
      <c r="A9" s="31"/>
      <c r="B9" s="28"/>
      <c r="D9" s="62"/>
      <c r="E9" s="63"/>
      <c r="F9" s="62"/>
      <c r="G9" s="40"/>
      <c r="H9" s="42" t="s">
        <v>59</v>
      </c>
      <c r="I9" s="43">
        <f>+H8-I8</f>
        <v>13.571199999999976</v>
      </c>
      <c r="J9" s="45">
        <f>+H8-J8</f>
        <v>-327.79999999999995</v>
      </c>
      <c r="K9" s="43">
        <f>+H8-K8</f>
        <v>-111.69999999999993</v>
      </c>
      <c r="L9" s="43">
        <f>+H8-L8</f>
        <v>-125.29999999999995</v>
      </c>
      <c r="M9" s="43">
        <f>+H8-M8</f>
        <v>-25.299999999999955</v>
      </c>
      <c r="N9" s="43">
        <f>+H8-N8</f>
        <v>-775.89999999999986</v>
      </c>
      <c r="O9" s="44">
        <f>+H8-O8</f>
        <v>-157.5</v>
      </c>
      <c r="P9" s="28"/>
      <c r="Q9" s="28"/>
      <c r="R9" s="28"/>
      <c r="S9" s="28"/>
      <c r="T9" s="28"/>
    </row>
    <row r="10" spans="1:22" ht="13.8">
      <c r="A10" s="31"/>
      <c r="B10" s="28"/>
      <c r="D10" s="40"/>
      <c r="E10" s="46"/>
      <c r="F10" s="40"/>
      <c r="G10" s="28"/>
      <c r="H10" s="40"/>
      <c r="I10" s="40"/>
      <c r="J10" s="40"/>
      <c r="K10" s="40"/>
      <c r="L10" s="40"/>
      <c r="M10" s="41"/>
      <c r="N10" s="41"/>
      <c r="O10" s="40"/>
      <c r="P10" s="28"/>
      <c r="Q10" s="28"/>
      <c r="R10" s="28"/>
      <c r="S10" s="28"/>
      <c r="T10" s="28"/>
      <c r="U10" s="28"/>
    </row>
    <row r="11" spans="1:22" ht="13.8">
      <c r="A11" s="28"/>
      <c r="B11" s="28"/>
      <c r="D11" s="39"/>
      <c r="E11" s="39"/>
      <c r="F11" s="28"/>
      <c r="G11" s="28"/>
      <c r="H11" s="28"/>
      <c r="I11" s="28"/>
      <c r="J11" s="35"/>
      <c r="K11" s="28"/>
      <c r="L11" s="28"/>
      <c r="M11" s="28"/>
      <c r="N11" s="28"/>
      <c r="O11" s="28"/>
      <c r="P11" s="28"/>
      <c r="Q11" s="40"/>
      <c r="R11" s="40"/>
      <c r="S11" s="40"/>
      <c r="T11" s="40"/>
      <c r="U11" s="16"/>
      <c r="V11" s="16"/>
    </row>
    <row r="12" spans="1:22" ht="15" thickBot="1">
      <c r="A12" s="30"/>
      <c r="B12" s="28"/>
      <c r="D12" s="39"/>
      <c r="E12" s="39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16"/>
      <c r="V12" s="16"/>
    </row>
    <row r="13" spans="1:22" ht="15" thickBot="1">
      <c r="A13" s="30"/>
      <c r="B13" s="28"/>
      <c r="D13" s="39"/>
      <c r="E13" s="39"/>
      <c r="F13" s="28"/>
      <c r="G13" s="28"/>
      <c r="H13" s="26" t="s">
        <v>60</v>
      </c>
      <c r="I13" s="25"/>
      <c r="J13" s="27" t="s">
        <v>62</v>
      </c>
      <c r="K13" s="47"/>
      <c r="L13" s="28"/>
      <c r="M13" s="28"/>
      <c r="N13" s="28"/>
      <c r="O13" s="28"/>
      <c r="P13" s="28"/>
      <c r="Q13" s="28"/>
      <c r="R13" s="28"/>
      <c r="S13" s="28"/>
      <c r="T13" s="28"/>
      <c r="U13" s="16"/>
      <c r="V13" s="16"/>
    </row>
    <row r="14" spans="1:22" ht="14.4">
      <c r="A14" s="30"/>
      <c r="B14" s="28"/>
      <c r="D14" s="28"/>
      <c r="E14" s="28"/>
      <c r="F14" s="28"/>
      <c r="G14" s="28"/>
      <c r="H14" s="36"/>
      <c r="I14" s="36"/>
      <c r="J14" s="36"/>
      <c r="K14" s="36"/>
      <c r="L14" s="28"/>
      <c r="M14" s="28"/>
      <c r="N14" s="28"/>
      <c r="O14" s="28"/>
      <c r="P14" s="28"/>
      <c r="Q14" s="28"/>
      <c r="R14" s="28"/>
      <c r="S14" s="28"/>
      <c r="T14" s="28"/>
      <c r="U14" s="16"/>
      <c r="V14" s="16"/>
    </row>
    <row r="15" spans="1:22" ht="15" thickBot="1">
      <c r="A15" s="30"/>
      <c r="B15" s="28"/>
      <c r="D15" s="57"/>
      <c r="E15" s="57"/>
      <c r="F15" s="28"/>
      <c r="G15" s="28"/>
      <c r="H15" s="37" t="s">
        <v>61</v>
      </c>
      <c r="I15" s="36"/>
      <c r="J15" s="36"/>
      <c r="K15" s="36"/>
      <c r="L15" s="28"/>
      <c r="M15" s="28"/>
      <c r="N15" s="28"/>
      <c r="O15" s="28"/>
      <c r="P15" s="28"/>
      <c r="Q15" s="28"/>
      <c r="R15" s="28"/>
      <c r="S15" s="28"/>
      <c r="T15" s="28"/>
      <c r="U15" s="16"/>
      <c r="V15" s="16"/>
    </row>
    <row r="16" spans="1:22" ht="14.4">
      <c r="A16" s="30"/>
      <c r="B16" s="28"/>
      <c r="D16" s="36"/>
      <c r="E16" s="36"/>
      <c r="F16" s="28"/>
      <c r="G16" s="28"/>
      <c r="H16" s="48" t="s">
        <v>65</v>
      </c>
      <c r="I16" s="49"/>
      <c r="J16" s="49"/>
      <c r="K16" s="49"/>
      <c r="L16" s="49"/>
      <c r="M16" s="49"/>
      <c r="N16" s="50"/>
      <c r="O16" s="28"/>
      <c r="P16" s="28"/>
      <c r="Q16" s="28"/>
      <c r="R16" s="28"/>
      <c r="S16" s="28"/>
      <c r="T16" s="28"/>
      <c r="U16" s="16"/>
      <c r="V16" s="16"/>
    </row>
    <row r="17" spans="1:22" ht="14.4">
      <c r="A17" s="30"/>
      <c r="B17" s="28"/>
      <c r="D17" s="36"/>
      <c r="E17" s="36"/>
      <c r="F17" s="28"/>
      <c r="G17" s="28"/>
      <c r="H17" s="51"/>
      <c r="I17" s="52"/>
      <c r="J17" s="52"/>
      <c r="K17" s="52"/>
      <c r="L17" s="52"/>
      <c r="M17" s="52"/>
      <c r="N17" s="53"/>
      <c r="O17" s="28"/>
      <c r="P17" s="28"/>
      <c r="Q17" s="28"/>
      <c r="R17" s="28"/>
      <c r="S17" s="28"/>
      <c r="T17" s="28"/>
      <c r="U17" s="16"/>
      <c r="V17" s="16"/>
    </row>
    <row r="18" spans="1:22" ht="15" thickBot="1">
      <c r="A18" s="30"/>
      <c r="B18" s="28"/>
      <c r="D18" s="36"/>
      <c r="E18" s="36"/>
      <c r="F18" s="28"/>
      <c r="G18" s="28"/>
      <c r="H18" s="54"/>
      <c r="I18" s="55"/>
      <c r="J18" s="55"/>
      <c r="K18" s="55"/>
      <c r="L18" s="55"/>
      <c r="M18" s="55"/>
      <c r="N18" s="56"/>
      <c r="O18" s="36"/>
      <c r="P18" s="28"/>
      <c r="Q18" s="28"/>
      <c r="R18" s="28"/>
      <c r="S18" s="28"/>
      <c r="T18" s="28"/>
      <c r="U18" s="16"/>
      <c r="V18" s="16"/>
    </row>
    <row r="19" spans="1:22">
      <c r="A19" s="28"/>
      <c r="B19" s="28"/>
      <c r="D19" s="28"/>
      <c r="E19" s="28"/>
      <c r="F19" s="28"/>
      <c r="G19" s="28"/>
      <c r="H19" s="28"/>
      <c r="I19" s="28"/>
      <c r="J19" s="28"/>
      <c r="K19" s="28"/>
      <c r="L19" s="36"/>
      <c r="M19" s="36"/>
      <c r="N19" s="36"/>
      <c r="O19" s="36"/>
      <c r="P19" s="28"/>
      <c r="Q19" s="28"/>
      <c r="R19" s="28"/>
      <c r="S19" s="28"/>
      <c r="T19" s="28"/>
      <c r="U19" s="16"/>
      <c r="V19" s="16"/>
    </row>
    <row r="20" spans="1:22">
      <c r="A20" s="28"/>
      <c r="B20" s="28"/>
      <c r="D20" s="57"/>
      <c r="E20" s="57"/>
      <c r="F20" s="28"/>
      <c r="G20" s="28"/>
      <c r="H20" s="28"/>
      <c r="I20" s="28"/>
      <c r="J20" s="28"/>
      <c r="K20" s="28"/>
      <c r="L20" s="36"/>
      <c r="M20" s="36"/>
      <c r="N20" s="36"/>
      <c r="O20" s="36"/>
      <c r="P20" s="28"/>
      <c r="Q20" s="28"/>
      <c r="R20" s="28"/>
      <c r="S20" s="28"/>
      <c r="T20" s="28"/>
      <c r="U20" s="16"/>
      <c r="V20" s="16"/>
    </row>
    <row r="21" spans="1:22">
      <c r="A21" s="28"/>
      <c r="B21" s="28"/>
      <c r="D21" s="36"/>
      <c r="E21" s="36"/>
      <c r="F21" s="28"/>
      <c r="G21" s="28"/>
      <c r="H21" s="28"/>
      <c r="I21" s="28"/>
      <c r="J21" s="28"/>
      <c r="K21" s="28"/>
      <c r="L21" s="38"/>
      <c r="M21" s="36"/>
      <c r="N21" s="36"/>
      <c r="O21" s="36"/>
      <c r="P21" s="28"/>
      <c r="Q21" s="28"/>
      <c r="R21" s="28"/>
      <c r="S21" s="28"/>
      <c r="T21" s="28"/>
      <c r="U21" s="16"/>
      <c r="V21" s="16"/>
    </row>
    <row r="22" spans="1:22">
      <c r="A22" s="28"/>
      <c r="B22" s="28"/>
      <c r="D22" s="36"/>
      <c r="E22" s="36"/>
      <c r="F22" s="28"/>
      <c r="G22" s="28"/>
      <c r="H22" s="28"/>
      <c r="I22" s="28"/>
      <c r="J22" s="28"/>
      <c r="K22" s="28"/>
      <c r="L22" s="38"/>
      <c r="M22" s="36"/>
      <c r="N22" s="36"/>
      <c r="O22" s="36"/>
      <c r="P22" s="28"/>
      <c r="Q22" s="28"/>
      <c r="R22" s="28"/>
      <c r="S22" s="28"/>
      <c r="T22" s="28"/>
      <c r="U22" s="16"/>
      <c r="V22" s="16"/>
    </row>
    <row r="23" spans="1:22">
      <c r="A23" s="28"/>
      <c r="B23" s="28"/>
      <c r="D23" s="36"/>
      <c r="E23" s="3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16"/>
      <c r="V23" s="16"/>
    </row>
    <row r="24" spans="1:22">
      <c r="A24" s="28"/>
      <c r="B24" s="28"/>
      <c r="D24" s="36"/>
      <c r="E24" s="3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6"/>
      <c r="V24" s="16"/>
    </row>
    <row r="25" spans="1:22">
      <c r="A25" s="28"/>
      <c r="B25" s="28"/>
      <c r="D25" s="36"/>
      <c r="E25" s="36"/>
      <c r="F25" s="28"/>
      <c r="Q25" s="28"/>
      <c r="R25" s="28"/>
      <c r="S25" s="28"/>
      <c r="T25" s="28"/>
      <c r="U25" s="16"/>
      <c r="V25" s="16"/>
    </row>
  </sheetData>
  <mergeCells count="7">
    <mergeCell ref="H16:N18"/>
    <mergeCell ref="D15:E15"/>
    <mergeCell ref="D20:E20"/>
    <mergeCell ref="D6:O6"/>
    <mergeCell ref="A1:V1"/>
    <mergeCell ref="H13:I13"/>
    <mergeCell ref="J13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560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2025-07-16T16:25:54Z</dcterms:created>
  <dcterms:modified xsi:type="dcterms:W3CDTF">2025-07-17T15:18:11Z</dcterms:modified>
</cp:coreProperties>
</file>