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ntumpe-my.sharepoint.com/personal/maria_cabrera_osf_pe/Documents/Documentos/Comparativos/"/>
    </mc:Choice>
  </mc:AlternateContent>
  <xr:revisionPtr revIDLastSave="63" documentId="8_{D684BAC0-ECE9-47B9-BEB4-DBD627EF1F2C}" xr6:coauthVersionLast="47" xr6:coauthVersionMax="47" xr10:uidLastSave="{3745EF26-14DE-4ECD-88DC-75C7DF1DB649}"/>
  <bookViews>
    <workbookView xWindow="-108" yWindow="-108" windowWidth="23256" windowHeight="12456" activeTab="1" xr2:uid="{24142C79-2020-4A29-903D-1A010A501F6E}"/>
  </bookViews>
  <sheets>
    <sheet name="PED 551" sheetId="1" r:id="rId1"/>
    <sheet name="COMPARA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L10" i="2"/>
  <c r="L9" i="2"/>
  <c r="K10" i="2"/>
  <c r="K9" i="2"/>
  <c r="L11" i="2" s="1"/>
  <c r="H10" i="2"/>
  <c r="H9" i="2"/>
  <c r="I11" i="2"/>
  <c r="J9" i="2"/>
  <c r="I9" i="2"/>
  <c r="I10" i="2"/>
  <c r="J10" i="2"/>
  <c r="K11" i="2" l="1"/>
  <c r="J11" i="2"/>
</calcChain>
</file>

<file path=xl/sharedStrings.xml><?xml version="1.0" encoding="utf-8"?>
<sst xmlns="http://schemas.openxmlformats.org/spreadsheetml/2006/main" count="97" uniqueCount="61">
  <si>
    <t>Centro de Costos</t>
  </si>
  <si>
    <t/>
  </si>
  <si>
    <t>N°</t>
  </si>
  <si>
    <t>Cód. Prod./Serv.</t>
  </si>
  <si>
    <t>Producto/Servicio</t>
  </si>
  <si>
    <t>Marca</t>
  </si>
  <si>
    <t>Detalle</t>
  </si>
  <si>
    <t>Cantidad</t>
  </si>
  <si>
    <t>Proveedor</t>
  </si>
  <si>
    <t>Moneda</t>
  </si>
  <si>
    <t>Aprobado</t>
  </si>
  <si>
    <t>Área de destino</t>
  </si>
  <si>
    <t>Atendido</t>
  </si>
  <si>
    <t>Centro de Costo</t>
  </si>
  <si>
    <t>Rubro</t>
  </si>
  <si>
    <t>Sub Rubro</t>
  </si>
  <si>
    <t>Activo Fijo</t>
  </si>
  <si>
    <t>Medida</t>
  </si>
  <si>
    <t>Costo</t>
  </si>
  <si>
    <t>Costo Unit. Ant. (S/)</t>
  </si>
  <si>
    <t>Stock Almacén</t>
  </si>
  <si>
    <t>BOQUILLA DE ASPERSOR INOX – C316 – 1/4”</t>
  </si>
  <si>
    <t>UNIDAD (BIENES)</t>
  </si>
  <si>
    <t>BOQUILLA ASPERSION INOX 1/4"</t>
  </si>
  <si>
    <t>140010695</t>
  </si>
  <si>
    <t>MANTENIMIENTO PLANTA PAITA</t>
  </si>
  <si>
    <t>OSF-ABC FJ TUNEL IQF</t>
  </si>
  <si>
    <t>CIF Fijo</t>
  </si>
  <si>
    <t>Mantenimiento</t>
  </si>
  <si>
    <t>UNION SIMPLE INOX ASTM A351 304 - 1/4”</t>
  </si>
  <si>
    <t>UNION SIMPLE INOX304 1/4" NPT</t>
  </si>
  <si>
    <t>140008032</t>
  </si>
  <si>
    <t>Sub Total CU A.:</t>
  </si>
  <si>
    <t>Total:</t>
  </si>
  <si>
    <t>CUADRO COMPARATIVO DE ALTERNATIVAS DE COMPRA</t>
  </si>
  <si>
    <t>Ferreteria Roal</t>
  </si>
  <si>
    <t>Condición de pago2</t>
  </si>
  <si>
    <t>Alffa</t>
  </si>
  <si>
    <t>Condición de pago4</t>
  </si>
  <si>
    <t>Martec</t>
  </si>
  <si>
    <t>Condición de pago5</t>
  </si>
  <si>
    <t>COMERCIAL MEFA</t>
  </si>
  <si>
    <t>Condición de pago6</t>
  </si>
  <si>
    <t>INSUMIN</t>
  </si>
  <si>
    <t>Condición de pago7</t>
  </si>
  <si>
    <t>CRED 15 DIAS</t>
  </si>
  <si>
    <t>CONTADO</t>
  </si>
  <si>
    <t>CRED 45 DIAS</t>
  </si>
  <si>
    <t>A TRATAR</t>
  </si>
  <si>
    <t>CREDITO 15 D</t>
  </si>
  <si>
    <t>ANÁLISIS HISTÓRICO DE PRECIO SISTEMA VS PROPUESTAS DE COTIZACIÓN</t>
  </si>
  <si>
    <t>PROV. FERRETERIA ROAL</t>
  </si>
  <si>
    <t>PROV. ALFFA</t>
  </si>
  <si>
    <t>PROV. MARTEC</t>
  </si>
  <si>
    <t>PROV. COMERCIAL MEFA</t>
  </si>
  <si>
    <t>PROV. INSUMIN</t>
  </si>
  <si>
    <t>AHORRO</t>
  </si>
  <si>
    <t>PROVEEDOR FINAL</t>
  </si>
  <si>
    <t>Comentario</t>
  </si>
  <si>
    <t>Ferretería Roal</t>
  </si>
  <si>
    <t>Se cotizó a diversos proveedores pero no contaban con stock de los 2 materiales solicitados, por lo que se decidió elegir a Ferretería Roal por la disponibilidad de stock, el lead time de atención y la condición de pago.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</si>
</sst>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#,##0.0000"/>
    <numFmt numFmtId="166" formatCode="###,##0.0000"/>
    <numFmt numFmtId="167" formatCode="#,###,##0.0000"/>
    <numFmt numFmtId="170" formatCode="_-&quot;S/&quot;\ * #,##0.00_-;\-&quot;S/&quot;\ * #,##0.00_-;_-&quot;S/&quot;\ * &quot;-&quot;??_-;_-@_-"/>
    <numFmt numFmtId="172" formatCode="_-[$S/-280A]\ * #,##0.00_-;\-[$S/-280A]\ * #,##0.00_-;_-[$S/-280A]\ * &quot;-&quot;??_-;_-@_-"/>
  </numFmts>
  <fonts count="19">
    <font>
      <sz val="10"/>
      <name val="Arial"/>
    </font>
    <font>
      <sz val="10"/>
      <name val="Arial"/>
    </font>
    <font>
      <b/>
      <sz val="8"/>
      <color indexed="63"/>
      <name val="Calibri"/>
    </font>
    <font>
      <sz val="8"/>
      <color indexed="63"/>
      <name val="Calibri"/>
    </font>
    <font>
      <u/>
      <sz val="8"/>
      <color indexed="63"/>
      <name val="Calibri"/>
    </font>
    <font>
      <sz val="11"/>
      <color theme="1"/>
      <name val="Aptos Narrow"/>
      <family val="2"/>
      <scheme val="minor"/>
    </font>
    <font>
      <b/>
      <sz val="8"/>
      <color indexed="63"/>
      <name val="Calibri"/>
      <family val="2"/>
    </font>
    <font>
      <sz val="8"/>
      <color indexed="63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sz val="11"/>
      <color rgb="FF174E86"/>
      <name val="Aptos"/>
      <family val="2"/>
    </font>
    <font>
      <b/>
      <sz val="11"/>
      <color rgb="FF174E86"/>
      <name val="Inherit"/>
    </font>
    <font>
      <b/>
      <sz val="10"/>
      <name val="Arial"/>
      <family val="2"/>
    </font>
    <font>
      <b/>
      <sz val="10"/>
      <name val="Calibri"/>
      <family val="2"/>
    </font>
    <font>
      <b/>
      <sz val="8"/>
      <color theme="8" tint="-0.249977111117893"/>
      <name val="Calibri"/>
      <family val="2"/>
    </font>
    <font>
      <sz val="8"/>
      <color theme="8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70" fontId="1" fillId="0" borderId="0" applyFont="0" applyFill="0" applyBorder="0" applyAlignment="0" applyProtection="0"/>
    <xf numFmtId="0" fontId="10" fillId="0" borderId="0"/>
  </cellStyleXfs>
  <cellXfs count="72"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 wrapText="1"/>
    </xf>
    <xf numFmtId="165" fontId="3" fillId="2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right" vertical="top" wrapText="1"/>
    </xf>
    <xf numFmtId="166" fontId="2" fillId="2" borderId="1" xfId="0" applyNumberFormat="1" applyFont="1" applyFill="1" applyBorder="1" applyAlignment="1">
      <alignment horizontal="right" vertical="top"/>
    </xf>
    <xf numFmtId="167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10" fillId="5" borderId="10" xfId="3" applyFill="1" applyBorder="1" applyAlignment="1">
      <alignment horizontal="left" vertical="top" wrapText="1"/>
    </xf>
    <xf numFmtId="0" fontId="0" fillId="0" borderId="0" xfId="0"/>
    <xf numFmtId="49" fontId="6" fillId="0" borderId="2" xfId="0" applyNumberFormat="1" applyFont="1" applyBorder="1" applyAlignment="1">
      <alignment horizontal="center" vertical="top" wrapText="1"/>
    </xf>
    <xf numFmtId="49" fontId="12" fillId="0" borderId="2" xfId="0" applyNumberFormat="1" applyFont="1" applyBorder="1" applyAlignment="1">
      <alignment horizontal="center" vertical="top" wrapText="1"/>
    </xf>
    <xf numFmtId="49" fontId="6" fillId="4" borderId="2" xfId="0" applyNumberFormat="1" applyFont="1" applyFill="1" applyBorder="1" applyAlignment="1">
      <alignment horizontal="center" vertical="top" wrapText="1"/>
    </xf>
    <xf numFmtId="49" fontId="17" fillId="4" borderId="2" xfId="0" applyNumberFormat="1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72" fontId="7" fillId="0" borderId="2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72" fontId="11" fillId="0" borderId="2" xfId="0" applyNumberFormat="1" applyFont="1" applyBorder="1" applyAlignment="1">
      <alignment horizontal="center" vertical="center"/>
    </xf>
    <xf numFmtId="172" fontId="18" fillId="0" borderId="2" xfId="0" applyNumberFormat="1" applyFont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172" fontId="0" fillId="0" borderId="0" xfId="0" applyNumberFormat="1"/>
    <xf numFmtId="0" fontId="10" fillId="0" borderId="0" xfId="3"/>
    <xf numFmtId="0" fontId="15" fillId="0" borderId="0" xfId="3" applyFont="1"/>
    <xf numFmtId="0" fontId="10" fillId="0" borderId="0" xfId="3" applyAlignment="1">
      <alignment vertical="top"/>
    </xf>
    <xf numFmtId="0" fontId="10" fillId="0" borderId="0" xfId="3" applyAlignment="1">
      <alignment horizontal="center" vertical="center"/>
    </xf>
    <xf numFmtId="0" fontId="8" fillId="0" borderId="0" xfId="0" applyFont="1"/>
    <xf numFmtId="172" fontId="8" fillId="0" borderId="0" xfId="0" applyNumberFormat="1" applyFont="1"/>
    <xf numFmtId="166" fontId="12" fillId="6" borderId="5" xfId="0" applyNumberFormat="1" applyFont="1" applyFill="1" applyBorder="1" applyAlignment="1">
      <alignment horizontal="center" vertical="center"/>
    </xf>
    <xf numFmtId="172" fontId="8" fillId="6" borderId="7" xfId="0" applyNumberFormat="1" applyFont="1" applyFill="1" applyBorder="1"/>
    <xf numFmtId="167" fontId="6" fillId="2" borderId="0" xfId="0" applyNumberFormat="1" applyFont="1" applyFill="1" applyAlignment="1">
      <alignment horizontal="right" vertical="top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right" vertical="top"/>
    </xf>
    <xf numFmtId="49" fontId="7" fillId="0" borderId="2" xfId="0" applyNumberFormat="1" applyFont="1" applyBorder="1" applyAlignment="1">
      <alignment horizontal="center" vertical="center" wrapText="1"/>
    </xf>
    <xf numFmtId="172" fontId="8" fillId="0" borderId="2" xfId="0" applyNumberFormat="1" applyFont="1" applyBorder="1" applyAlignment="1">
      <alignment horizontal="center" vertical="center"/>
    </xf>
    <xf numFmtId="0" fontId="10" fillId="5" borderId="11" xfId="3" applyFill="1" applyBorder="1" applyAlignment="1">
      <alignment horizontal="left" vertical="top" wrapText="1"/>
    </xf>
    <xf numFmtId="0" fontId="10" fillId="5" borderId="12" xfId="3" applyFill="1" applyBorder="1" applyAlignment="1">
      <alignment horizontal="left" vertical="top" wrapText="1"/>
    </xf>
    <xf numFmtId="0" fontId="10" fillId="5" borderId="15" xfId="3" applyFill="1" applyBorder="1" applyAlignment="1">
      <alignment horizontal="left" vertical="top" wrapText="1"/>
    </xf>
    <xf numFmtId="0" fontId="10" fillId="5" borderId="0" xfId="3" applyFill="1" applyAlignment="1">
      <alignment horizontal="left" vertical="top" wrapText="1"/>
    </xf>
    <xf numFmtId="0" fontId="10" fillId="5" borderId="16" xfId="3" applyFill="1" applyBorder="1" applyAlignment="1">
      <alignment horizontal="left" vertical="top" wrapText="1"/>
    </xf>
    <xf numFmtId="0" fontId="10" fillId="5" borderId="13" xfId="3" applyFill="1" applyBorder="1" applyAlignment="1">
      <alignment horizontal="left" vertical="top" wrapText="1"/>
    </xf>
    <xf numFmtId="0" fontId="10" fillId="5" borderId="14" xfId="3" applyFill="1" applyBorder="1" applyAlignment="1">
      <alignment horizontal="left" vertical="top" wrapText="1"/>
    </xf>
    <xf numFmtId="0" fontId="10" fillId="5" borderId="9" xfId="3" applyFill="1" applyBorder="1" applyAlignment="1">
      <alignment horizontal="left" vertical="top" wrapText="1"/>
    </xf>
    <xf numFmtId="0" fontId="15" fillId="0" borderId="0" xfId="3" applyFont="1" applyAlignment="1">
      <alignment horizontal="center"/>
    </xf>
    <xf numFmtId="0" fontId="15" fillId="0" borderId="6" xfId="3" applyFont="1" applyBorder="1" applyAlignment="1">
      <alignment horizontal="left"/>
    </xf>
    <xf numFmtId="0" fontId="15" fillId="0" borderId="8" xfId="3" applyFont="1" applyBorder="1" applyAlignment="1">
      <alignment horizontal="left"/>
    </xf>
    <xf numFmtId="49" fontId="15" fillId="4" borderId="6" xfId="3" applyNumberFormat="1" applyFont="1" applyFill="1" applyBorder="1" applyAlignment="1">
      <alignment horizontal="center" vertical="center"/>
    </xf>
    <xf numFmtId="49" fontId="15" fillId="4" borderId="8" xfId="3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/>
    <xf numFmtId="0" fontId="16" fillId="4" borderId="17" xfId="0" applyFont="1" applyFill="1" applyBorder="1" applyAlignment="1"/>
    <xf numFmtId="0" fontId="15" fillId="4" borderId="4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</cellXfs>
  <cellStyles count="4">
    <cellStyle name="Moneda" xfId="2" builtinId="4"/>
    <cellStyle name="Normal" xfId="0" builtinId="0"/>
    <cellStyle name="Normal 2" xfId="1" xr:uid="{430D8416-82CE-43D3-A9C0-8D696BD400AE}"/>
    <cellStyle name="Normal 3" xfId="3" xr:uid="{58F0266D-7073-4CCC-9573-20726E44501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CE4EC"/>
      <rgbColor rgb="00FFFFFF"/>
      <rgbColor rgb="00000000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E476-8CA0-4FBA-A7CF-4E19B356D76B}">
  <dimension ref="A1:U5"/>
  <sheetViews>
    <sheetView workbookViewId="0">
      <selection activeCell="J2" sqref="J2"/>
    </sheetView>
  </sheetViews>
  <sheetFormatPr baseColWidth="10" defaultRowHeight="13.2"/>
  <cols>
    <col min="1" max="1" width="4.44140625" customWidth="1"/>
    <col min="2" max="2" width="4.33203125" customWidth="1"/>
    <col min="3" max="3" width="13.6640625" customWidth="1"/>
    <col min="4" max="4" width="24.6640625" customWidth="1"/>
    <col min="5" max="5" width="10.6640625" customWidth="1"/>
    <col min="6" max="6" width="19.109375" customWidth="1"/>
    <col min="7" max="7" width="12.44140625" customWidth="1"/>
    <col min="8" max="8" width="13.44140625" customWidth="1"/>
    <col min="9" max="9" width="12.88671875" customWidth="1"/>
    <col min="10" max="10" width="15.5546875" customWidth="1"/>
    <col min="11" max="11" width="13.109375" customWidth="1"/>
    <col min="12" max="12" width="33" customWidth="1"/>
    <col min="13" max="13" width="20.44140625" customWidth="1"/>
    <col min="14" max="14" width="24.6640625" customWidth="1"/>
    <col min="15" max="15" width="12.109375" customWidth="1"/>
    <col min="16" max="16" width="12.88671875" customWidth="1"/>
    <col min="17" max="19" width="8.5546875" customWidth="1"/>
    <col min="20" max="20" width="14.6640625" customWidth="1"/>
    <col min="21" max="21" width="22" customWidth="1"/>
    <col min="22" max="256" width="8.88671875" customWidth="1"/>
  </cols>
  <sheetData>
    <row r="1" spans="1:21" ht="16.5" customHeight="1">
      <c r="A1" s="2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17</v>
      </c>
      <c r="I1" s="1" t="s">
        <v>18</v>
      </c>
      <c r="J1" s="1" t="s">
        <v>19</v>
      </c>
      <c r="K1" s="1" t="s">
        <v>11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8</v>
      </c>
      <c r="Q1" s="1" t="s">
        <v>9</v>
      </c>
      <c r="R1" s="1" t="s">
        <v>10</v>
      </c>
      <c r="S1" s="1" t="s">
        <v>12</v>
      </c>
      <c r="T1" s="1" t="s">
        <v>20</v>
      </c>
      <c r="U1" s="1" t="s">
        <v>0</v>
      </c>
    </row>
    <row r="2" spans="1:21" ht="16.5" customHeight="1">
      <c r="A2" s="3" t="s">
        <v>1</v>
      </c>
      <c r="B2" s="7">
        <v>1</v>
      </c>
      <c r="C2" s="3" t="s">
        <v>24</v>
      </c>
      <c r="D2" s="6" t="s">
        <v>23</v>
      </c>
      <c r="E2" s="3"/>
      <c r="F2" s="4" t="s">
        <v>21</v>
      </c>
      <c r="G2" s="5">
        <v>5</v>
      </c>
      <c r="H2" s="3" t="s">
        <v>22</v>
      </c>
      <c r="I2" s="10"/>
      <c r="J2" s="9">
        <v>59.44</v>
      </c>
      <c r="K2" s="8" t="s">
        <v>25</v>
      </c>
      <c r="L2" s="8" t="s">
        <v>26</v>
      </c>
      <c r="M2" s="6" t="s">
        <v>27</v>
      </c>
      <c r="N2" s="8" t="s">
        <v>28</v>
      </c>
      <c r="O2" s="3"/>
      <c r="P2" s="6"/>
      <c r="Q2" s="3" t="s">
        <v>1</v>
      </c>
      <c r="R2" s="7">
        <v>1</v>
      </c>
    </row>
    <row r="3" spans="1:21" ht="16.5" customHeight="1">
      <c r="A3" s="11" t="s">
        <v>1</v>
      </c>
      <c r="B3" s="15">
        <v>2</v>
      </c>
      <c r="C3" s="11" t="s">
        <v>31</v>
      </c>
      <c r="D3" s="14" t="s">
        <v>30</v>
      </c>
      <c r="E3" s="11"/>
      <c r="F3" s="12" t="s">
        <v>29</v>
      </c>
      <c r="G3" s="13">
        <v>5</v>
      </c>
      <c r="H3" s="11" t="s">
        <v>22</v>
      </c>
      <c r="I3" s="18"/>
      <c r="J3" s="17">
        <v>0</v>
      </c>
      <c r="K3" s="16" t="s">
        <v>25</v>
      </c>
      <c r="L3" s="16" t="s">
        <v>26</v>
      </c>
      <c r="M3" s="14" t="s">
        <v>27</v>
      </c>
      <c r="N3" s="16" t="s">
        <v>28</v>
      </c>
      <c r="O3" s="11"/>
      <c r="P3" s="14"/>
      <c r="Q3" s="11" t="s">
        <v>1</v>
      </c>
      <c r="R3" s="15">
        <v>1</v>
      </c>
    </row>
    <row r="4" spans="1:21" ht="10.95" customHeight="1">
      <c r="A4" s="23" t="s">
        <v>33</v>
      </c>
      <c r="B4" s="22">
        <v>2</v>
      </c>
      <c r="G4" s="21">
        <v>10</v>
      </c>
      <c r="I4" s="19" t="s">
        <v>32</v>
      </c>
      <c r="J4" s="20">
        <v>297.2</v>
      </c>
    </row>
    <row r="5" spans="1:21" ht="4.05" customHeight="1">
      <c r="A5" s="23"/>
      <c r="B5" s="22"/>
      <c r="G5" s="21"/>
      <c r="J5" s="20"/>
    </row>
  </sheetData>
  <mergeCells count="4">
    <mergeCell ref="J4:J5"/>
    <mergeCell ref="G4:G5"/>
    <mergeCell ref="B4:B5"/>
    <mergeCell ref="A4:A5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54C56-6022-497A-A703-348EBAA01814}">
  <dimension ref="A1:P27"/>
  <sheetViews>
    <sheetView tabSelected="1" workbookViewId="0">
      <selection activeCell="M15" sqref="M15"/>
    </sheetView>
  </sheetViews>
  <sheetFormatPr baseColWidth="10" defaultRowHeight="13.2"/>
  <sheetData>
    <row r="1" spans="1:16">
      <c r="A1" s="69" t="s">
        <v>34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1:16" ht="20.399999999999999">
      <c r="A2" s="26" t="s">
        <v>3</v>
      </c>
      <c r="B2" s="26" t="s">
        <v>4</v>
      </c>
      <c r="C2" s="26" t="s">
        <v>6</v>
      </c>
      <c r="D2" s="26" t="s">
        <v>7</v>
      </c>
      <c r="E2" s="26" t="s">
        <v>17</v>
      </c>
      <c r="F2" s="27" t="s">
        <v>19</v>
      </c>
      <c r="G2" s="29" t="s">
        <v>35</v>
      </c>
      <c r="H2" s="29" t="s">
        <v>36</v>
      </c>
      <c r="I2" s="28" t="s">
        <v>37</v>
      </c>
      <c r="J2" s="28" t="s">
        <v>38</v>
      </c>
      <c r="K2" s="28" t="s">
        <v>39</v>
      </c>
      <c r="L2" s="28" t="s">
        <v>40</v>
      </c>
      <c r="M2" s="28" t="s">
        <v>41</v>
      </c>
      <c r="N2" s="28" t="s">
        <v>42</v>
      </c>
      <c r="O2" s="28" t="s">
        <v>43</v>
      </c>
      <c r="P2" s="28" t="s">
        <v>44</v>
      </c>
    </row>
    <row r="3" spans="1:16" s="25" customFormat="1" ht="30.6">
      <c r="A3" s="49" t="s">
        <v>24</v>
      </c>
      <c r="B3" s="49" t="s">
        <v>23</v>
      </c>
      <c r="C3" s="49" t="s">
        <v>21</v>
      </c>
      <c r="D3" s="50">
        <v>5</v>
      </c>
      <c r="E3" s="48" t="s">
        <v>22</v>
      </c>
      <c r="F3" s="35">
        <v>59.44</v>
      </c>
      <c r="G3" s="36">
        <v>59.322000000000003</v>
      </c>
      <c r="H3" s="30" t="s">
        <v>45</v>
      </c>
      <c r="I3" s="32">
        <v>0</v>
      </c>
      <c r="J3" s="31" t="s">
        <v>46</v>
      </c>
      <c r="K3" s="32">
        <v>0</v>
      </c>
      <c r="L3" s="31" t="s">
        <v>47</v>
      </c>
      <c r="M3" s="32">
        <v>0</v>
      </c>
      <c r="N3" s="31" t="s">
        <v>48</v>
      </c>
      <c r="O3" s="32">
        <v>0</v>
      </c>
      <c r="P3" s="31" t="s">
        <v>49</v>
      </c>
    </row>
    <row r="4" spans="1:16" ht="30.6">
      <c r="A4" s="49" t="s">
        <v>31</v>
      </c>
      <c r="B4" s="49" t="s">
        <v>30</v>
      </c>
      <c r="C4" s="49" t="s">
        <v>29</v>
      </c>
      <c r="D4" s="50">
        <v>5</v>
      </c>
      <c r="E4" s="48" t="s">
        <v>22</v>
      </c>
      <c r="F4" s="35"/>
      <c r="G4" s="36">
        <v>2.9660000000000002</v>
      </c>
      <c r="H4" s="30" t="s">
        <v>45</v>
      </c>
      <c r="I4" s="32">
        <v>2.97</v>
      </c>
      <c r="J4" s="31" t="s">
        <v>46</v>
      </c>
      <c r="K4" s="32">
        <v>5.5</v>
      </c>
      <c r="L4" s="31" t="s">
        <v>47</v>
      </c>
      <c r="M4" s="32">
        <v>2.2999999999999998</v>
      </c>
      <c r="N4" s="31" t="s">
        <v>48</v>
      </c>
      <c r="O4" s="32">
        <v>2.39</v>
      </c>
      <c r="P4" s="31" t="s">
        <v>49</v>
      </c>
    </row>
    <row r="5" spans="1:16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>
        <v>5</v>
      </c>
      <c r="P5" s="25"/>
    </row>
    <row r="7" spans="1:16" ht="13.8">
      <c r="A7" s="25"/>
      <c r="B7" s="25"/>
      <c r="C7" s="25"/>
      <c r="D7" s="67" t="s">
        <v>50</v>
      </c>
      <c r="E7" s="68"/>
      <c r="F7" s="68"/>
      <c r="G7" s="68"/>
      <c r="H7" s="68"/>
      <c r="I7" s="68"/>
      <c r="J7" s="68"/>
      <c r="K7" s="68"/>
      <c r="L7" s="68"/>
      <c r="M7" s="25"/>
    </row>
    <row r="8" spans="1:16" ht="30.6">
      <c r="A8" s="25"/>
      <c r="B8" s="25"/>
      <c r="C8" s="25"/>
      <c r="D8" s="37" t="s">
        <v>4</v>
      </c>
      <c r="E8" s="37" t="s">
        <v>7</v>
      </c>
      <c r="F8" s="37" t="s">
        <v>17</v>
      </c>
      <c r="G8" s="37" t="s">
        <v>19</v>
      </c>
      <c r="H8" s="37" t="s">
        <v>51</v>
      </c>
      <c r="I8" s="37" t="s">
        <v>52</v>
      </c>
      <c r="J8" s="37" t="s">
        <v>53</v>
      </c>
      <c r="K8" s="37" t="s">
        <v>54</v>
      </c>
      <c r="L8" s="37" t="s">
        <v>55</v>
      </c>
    </row>
    <row r="9" spans="1:16" s="25" customFormat="1" ht="30.6">
      <c r="A9" s="33"/>
      <c r="D9" s="48" t="s">
        <v>21</v>
      </c>
      <c r="E9" s="50">
        <v>5</v>
      </c>
      <c r="F9" s="52" t="s">
        <v>22</v>
      </c>
      <c r="G9" s="35">
        <v>59.44</v>
      </c>
      <c r="H9" s="53">
        <f>+G3*D3</f>
        <v>296.61</v>
      </c>
      <c r="I9" s="53">
        <f>+I3*D3</f>
        <v>0</v>
      </c>
      <c r="J9" s="53">
        <f>+K3*D3</f>
        <v>0</v>
      </c>
      <c r="K9" s="53">
        <f>+M3*D3</f>
        <v>0</v>
      </c>
      <c r="L9" s="53">
        <f>+O3*D3</f>
        <v>0</v>
      </c>
    </row>
    <row r="10" spans="1:16" ht="31.2" thickBot="1">
      <c r="A10" s="33"/>
      <c r="B10" s="25"/>
      <c r="C10" s="25"/>
      <c r="D10" s="48" t="s">
        <v>29</v>
      </c>
      <c r="E10" s="50">
        <v>5</v>
      </c>
      <c r="F10" s="52" t="s">
        <v>22</v>
      </c>
      <c r="G10" s="35"/>
      <c r="H10" s="53">
        <f>+G4*D4</f>
        <v>14.830000000000002</v>
      </c>
      <c r="I10" s="53">
        <f>+I4*D4</f>
        <v>14.850000000000001</v>
      </c>
      <c r="J10" s="53">
        <f>+K4*D4</f>
        <v>27.5</v>
      </c>
      <c r="K10" s="53">
        <f>+M4*D4</f>
        <v>11.5</v>
      </c>
      <c r="L10" s="53">
        <f>+O4*D4</f>
        <v>11.950000000000001</v>
      </c>
    </row>
    <row r="11" spans="1:16" ht="14.4" thickBot="1">
      <c r="A11" s="34"/>
      <c r="B11" s="25"/>
      <c r="C11" s="25"/>
      <c r="D11" s="43"/>
      <c r="E11" s="51"/>
      <c r="F11" s="43"/>
      <c r="G11" s="45" t="s">
        <v>56</v>
      </c>
      <c r="H11" s="46">
        <f>SUM(H9:H10)</f>
        <v>311.44</v>
      </c>
      <c r="I11" s="46">
        <f>SUM(H9:H10)</f>
        <v>311.44</v>
      </c>
      <c r="J11" s="46">
        <f>SUM(I9:I10)</f>
        <v>14.850000000000001</v>
      </c>
      <c r="K11" s="46">
        <f>SUM(J9:J10)</f>
        <v>27.5</v>
      </c>
      <c r="L11" s="46">
        <f>SUM(K9:K10)</f>
        <v>11.5</v>
      </c>
      <c r="M11" s="25"/>
    </row>
    <row r="12" spans="1:16" ht="13.8">
      <c r="A12" s="34"/>
      <c r="B12" s="25"/>
      <c r="C12" s="25"/>
      <c r="D12" s="43"/>
      <c r="E12" s="47"/>
      <c r="F12" s="43"/>
      <c r="G12" s="25"/>
      <c r="H12" s="43"/>
      <c r="I12" s="43"/>
      <c r="J12" s="43"/>
      <c r="K12" s="43"/>
      <c r="L12" s="43"/>
      <c r="M12" s="44"/>
      <c r="N12" s="44"/>
      <c r="O12" s="43"/>
      <c r="P12" s="25"/>
    </row>
    <row r="13" spans="1:16">
      <c r="A13" s="25"/>
      <c r="B13" s="25"/>
      <c r="C13" s="25"/>
      <c r="D13" s="42"/>
      <c r="E13" s="42"/>
      <c r="F13" s="25"/>
      <c r="G13" s="25"/>
      <c r="H13" s="25"/>
      <c r="I13" s="25"/>
      <c r="J13" s="38"/>
      <c r="K13" s="25"/>
      <c r="L13" s="25"/>
      <c r="M13" s="25"/>
      <c r="N13" s="25"/>
      <c r="O13" s="25"/>
      <c r="P13" s="25"/>
    </row>
    <row r="14" spans="1:16" ht="15" thickBot="1">
      <c r="A14" s="33"/>
      <c r="B14" s="25"/>
      <c r="C14" s="25"/>
      <c r="D14" s="42"/>
      <c r="E14" s="42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ht="15" thickBot="1">
      <c r="A15" s="33"/>
      <c r="B15" s="25"/>
      <c r="C15" s="25"/>
      <c r="D15" s="42"/>
      <c r="E15" s="42"/>
      <c r="F15" s="25"/>
      <c r="G15" s="25"/>
      <c r="H15" s="63" t="s">
        <v>57</v>
      </c>
      <c r="I15" s="64"/>
      <c r="J15" s="65" t="s">
        <v>59</v>
      </c>
      <c r="K15" s="66"/>
      <c r="L15" s="25"/>
      <c r="M15" s="25"/>
      <c r="N15" s="25"/>
      <c r="O15" s="25"/>
      <c r="P15" s="25"/>
    </row>
    <row r="16" spans="1:16" ht="14.4">
      <c r="A16" s="33"/>
      <c r="B16" s="25"/>
      <c r="C16" s="25"/>
      <c r="D16" s="25"/>
      <c r="E16" s="25"/>
      <c r="F16" s="25"/>
      <c r="G16" s="25"/>
      <c r="H16" s="39"/>
      <c r="I16" s="39"/>
      <c r="J16" s="39"/>
      <c r="K16" s="39"/>
      <c r="L16" s="25"/>
      <c r="M16" s="25"/>
      <c r="N16" s="25"/>
      <c r="O16" s="25"/>
      <c r="P16" s="25"/>
    </row>
    <row r="17" spans="1:16" ht="15" thickBot="1">
      <c r="A17" s="33"/>
      <c r="B17" s="25"/>
      <c r="C17" s="25"/>
      <c r="D17" s="62"/>
      <c r="E17" s="62"/>
      <c r="F17" s="25"/>
      <c r="G17" s="25"/>
      <c r="H17" s="40" t="s">
        <v>58</v>
      </c>
      <c r="I17" s="39"/>
      <c r="J17" s="39"/>
      <c r="K17" s="39"/>
      <c r="L17" s="25"/>
      <c r="M17" s="25"/>
      <c r="N17" s="25"/>
      <c r="O17" s="25"/>
      <c r="P17" s="25"/>
    </row>
    <row r="18" spans="1:16" ht="14.4">
      <c r="A18" s="33"/>
      <c r="B18" s="25"/>
      <c r="C18" s="25"/>
      <c r="D18" s="39"/>
      <c r="E18" s="39"/>
      <c r="F18" s="25"/>
      <c r="G18" s="25"/>
      <c r="H18" s="24" t="s">
        <v>60</v>
      </c>
      <c r="I18" s="54"/>
      <c r="J18" s="54"/>
      <c r="K18" s="54"/>
      <c r="L18" s="54"/>
      <c r="M18" s="54"/>
      <c r="N18" s="55"/>
      <c r="O18" s="25"/>
      <c r="P18" s="25"/>
    </row>
    <row r="19" spans="1:16" ht="14.4">
      <c r="A19" s="33"/>
      <c r="B19" s="25"/>
      <c r="C19" s="25"/>
      <c r="D19" s="39"/>
      <c r="E19" s="39"/>
      <c r="F19" s="25"/>
      <c r="G19" s="25"/>
      <c r="H19" s="56"/>
      <c r="I19" s="57"/>
      <c r="J19" s="57"/>
      <c r="K19" s="57"/>
      <c r="L19" s="57"/>
      <c r="M19" s="57"/>
      <c r="N19" s="58"/>
      <c r="O19" s="25"/>
    </row>
    <row r="20" spans="1:16" ht="15" thickBot="1">
      <c r="A20" s="33"/>
      <c r="B20" s="25"/>
      <c r="C20" s="25"/>
      <c r="D20" s="39"/>
      <c r="E20" s="39"/>
      <c r="F20" s="25"/>
      <c r="G20" s="25"/>
      <c r="H20" s="59"/>
      <c r="I20" s="60"/>
      <c r="J20" s="60"/>
      <c r="K20" s="60"/>
      <c r="L20" s="60"/>
      <c r="M20" s="60"/>
      <c r="N20" s="61"/>
      <c r="O20" s="39"/>
    </row>
    <row r="21" spans="1:16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39"/>
      <c r="M21" s="39"/>
      <c r="N21" s="39"/>
      <c r="O21" s="39"/>
    </row>
    <row r="22" spans="1:16">
      <c r="A22" s="25"/>
      <c r="B22" s="25"/>
      <c r="C22" s="25"/>
      <c r="D22" s="62"/>
      <c r="E22" s="62"/>
      <c r="F22" s="25"/>
      <c r="G22" s="25"/>
      <c r="H22" s="25"/>
      <c r="I22" s="25"/>
      <c r="J22" s="25"/>
      <c r="K22" s="25"/>
      <c r="L22" s="39"/>
      <c r="M22" s="39"/>
      <c r="N22" s="39"/>
      <c r="O22" s="39"/>
    </row>
    <row r="23" spans="1:16">
      <c r="A23" s="25"/>
      <c r="B23" s="25"/>
      <c r="C23" s="25"/>
      <c r="D23" s="39"/>
      <c r="E23" s="39"/>
      <c r="F23" s="25"/>
      <c r="G23" s="25"/>
      <c r="H23" s="25"/>
      <c r="I23" s="25"/>
      <c r="J23" s="25"/>
      <c r="K23" s="25"/>
      <c r="L23" s="41"/>
      <c r="M23" s="39"/>
      <c r="N23" s="39"/>
      <c r="O23" s="39"/>
    </row>
    <row r="24" spans="1:16">
      <c r="A24" s="25"/>
      <c r="B24" s="25"/>
      <c r="C24" s="25"/>
      <c r="D24" s="39"/>
      <c r="E24" s="39"/>
      <c r="F24" s="25"/>
      <c r="G24" s="25"/>
      <c r="H24" s="25"/>
      <c r="I24" s="25"/>
      <c r="J24" s="25"/>
      <c r="K24" s="25"/>
      <c r="L24" s="41"/>
      <c r="M24" s="39"/>
      <c r="N24" s="39"/>
      <c r="O24" s="39"/>
    </row>
    <row r="25" spans="1:16">
      <c r="A25" s="25"/>
      <c r="B25" s="25"/>
      <c r="C25" s="25"/>
      <c r="D25" s="39"/>
      <c r="E25" s="39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6">
      <c r="A26" s="25"/>
      <c r="B26" s="25"/>
      <c r="C26" s="25"/>
      <c r="D26" s="39"/>
      <c r="E26" s="39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6">
      <c r="A27" s="25"/>
      <c r="B27" s="25"/>
      <c r="C27" s="25"/>
      <c r="D27" s="39"/>
      <c r="E27" s="39"/>
      <c r="F27" s="25"/>
      <c r="G27" s="25"/>
      <c r="H27" s="25"/>
      <c r="I27" s="25"/>
      <c r="J27" s="25"/>
      <c r="K27" s="25"/>
      <c r="L27" s="25"/>
      <c r="M27" s="25"/>
      <c r="N27" s="25"/>
      <c r="O27" s="25"/>
    </row>
  </sheetData>
  <mergeCells count="6">
    <mergeCell ref="H18:N20"/>
    <mergeCell ref="D17:E17"/>
    <mergeCell ref="D22:E22"/>
    <mergeCell ref="H15:I15"/>
    <mergeCell ref="J15:K15"/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PED 551</vt:lpstr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Cabrera (OSF-PAI)</dc:creator>
  <cp:lastModifiedBy>Apps for Compras</cp:lastModifiedBy>
  <dcterms:created xsi:type="dcterms:W3CDTF">2025-07-17T18:13:04Z</dcterms:created>
  <dcterms:modified xsi:type="dcterms:W3CDTF">2025-07-17T18:26:20Z</dcterms:modified>
</cp:coreProperties>
</file>