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NOVIEMBRE/"/>
    </mc:Choice>
  </mc:AlternateContent>
  <xr:revisionPtr revIDLastSave="0" documentId="8_{4BB5344E-EC74-475C-85A6-319B385690A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ALIDAS AL 24.11.24" sheetId="1" r:id="rId1"/>
    <sheet name="RESUMEN PESOS " sheetId="2" r:id="rId2"/>
    <sheet name="COBROS MANIOBRAS" sheetId="3" r:id="rId3"/>
  </sheets>
  <calcPr calcId="191029"/>
  <pivotCaches>
    <pivotCache cacheId="5" r:id="rId4"/>
    <pivotCache cacheId="1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2" i="3"/>
  <c r="L3" i="3"/>
  <c r="L4" i="3"/>
</calcChain>
</file>

<file path=xl/sharedStrings.xml><?xml version="1.0" encoding="utf-8"?>
<sst xmlns="http://schemas.openxmlformats.org/spreadsheetml/2006/main" count="162" uniqueCount="76">
  <si>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</si>
  <si>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</si>
  <si>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</si>
  <si>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</si>
  <si>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</si>
  <si>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</si>
  <si>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</si>
  <si>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</si>
  <si>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</si>
  <si>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</si>
  <si>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</si>
  <si>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</si>
  <si>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</si>
  <si>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</si>
  <si>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</si>
  <si>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</si>
  <si>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</si>
  <si>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</si>
  <si>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</si>
  <si>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001-0000009-10</t>
  </si>
  <si>
    <t>28/10/24</t>
  </si>
  <si>
    <t>PLANTA OCEANO</t>
  </si>
  <si>
    <t>PO01</t>
  </si>
  <si>
    <t>TAXI</t>
  </si>
  <si>
    <t>PT0002761</t>
  </si>
  <si>
    <t>CANGREJO(I) ESTER CONG IQF 1X1 KG S/G PC</t>
  </si>
  <si>
    <t>200925</t>
  </si>
  <si>
    <t>1120220760472</t>
  </si>
  <si>
    <t>CA64345</t>
  </si>
  <si>
    <t>CAJ</t>
  </si>
  <si>
    <t>PT0002765</t>
  </si>
  <si>
    <t>CANGREJO(I)TORAX PULPA CONG 1X1KG S/G PC</t>
  </si>
  <si>
    <t>101025</t>
  </si>
  <si>
    <t>1120220760500</t>
  </si>
  <si>
    <t>CA64344</t>
  </si>
  <si>
    <t>001-000009</t>
  </si>
  <si>
    <t>14/11/24</t>
  </si>
  <si>
    <t>BAFAR TRANSPORTES</t>
  </si>
  <si>
    <t>PT0002769</t>
  </si>
  <si>
    <t>BONITO ENTERO IQF 1.5-UP A 1X20 C/GLACE</t>
  </si>
  <si>
    <t>230325</t>
  </si>
  <si>
    <t>1120230030175</t>
  </si>
  <si>
    <t>CA64504</t>
  </si>
  <si>
    <t>COS</t>
  </si>
  <si>
    <t>CA64509</t>
  </si>
  <si>
    <t>CA64510</t>
  </si>
  <si>
    <t>CA64505</t>
  </si>
  <si>
    <t>PT0000126</t>
  </si>
  <si>
    <t>BONITO E. IQF EN CJ 1.5 - UP A 1X30 KG</t>
  </si>
  <si>
    <t>060126</t>
  </si>
  <si>
    <t>1120240330005</t>
  </si>
  <si>
    <t>CA64492</t>
  </si>
  <si>
    <t>Total general</t>
  </si>
  <si>
    <t>Suma de Peso Bruto</t>
  </si>
  <si>
    <t>SOL</t>
  </si>
  <si>
    <t>Carga a Granel</t>
  </si>
  <si>
    <t>ME1-1</t>
  </si>
  <si>
    <t>KGS</t>
  </si>
  <si>
    <t>Order: 11202</t>
  </si>
  <si>
    <t>14-NOV-24</t>
  </si>
  <si>
    <t>Order: 10674</t>
  </si>
  <si>
    <t>28-OCT-24</t>
  </si>
  <si>
    <t>Maniobras en almacén</t>
  </si>
  <si>
    <t>TM1-1P</t>
  </si>
  <si>
    <t>PLT</t>
  </si>
  <si>
    <t>Moneda</t>
  </si>
  <si>
    <t xml:space="preserve">Cantidad Total </t>
  </si>
  <si>
    <t>Tarifa</t>
  </si>
  <si>
    <t>Descripción Cargo</t>
  </si>
  <si>
    <t>Código de Cargo</t>
  </si>
  <si>
    <t>GUIA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</si>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</sst>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pivotButton="1" applyFont="1"/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1" fillId="0" borderId="0" xfId="0" applyNumberFormat="1" applyFont="1"/>
    <xf numFmtId="164" fontId="4" fillId="3" borderId="0" xfId="0" applyNumberFormat="1" applyFont="1" applyFill="1"/>
    <xf numFmtId="43" fontId="1" fillId="0" borderId="0" xfId="0" applyNumberFormat="1" applyFont="1"/>
    <xf numFmtId="0" fontId="5" fillId="0" borderId="0" xfId="0" pivotButton="1" applyFont="1"/>
    <xf numFmtId="165" fontId="1" fillId="0" borderId="0" xfId="0" applyNumberFormat="1" applyFont="1"/>
    <xf numFmtId="164" fontId="1" fillId="3" borderId="0" xfId="0" applyNumberFormat="1" applyFont="1" applyFill="1"/>
  </cellXfs>
  <cellStyles count="2">
    <cellStyle name="Millares" xfId="1" builtinId="3"/>
    <cellStyle name="Normal" xfId="0" builtinId="0"/>
  </cellStyles>
  <dxfs count="6"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numFmt numFmtId="165" formatCode="_-[$S/-280A]\ * #,##0.000_-;\-[$S/-280A]\ * #,##0.000_-;_-[$S/-280A]\ * &quot;-&quot;??_-;_-@_-"/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621.774308912034" createdVersion="8" refreshedVersion="8" minRefreshableVersion="3" recordCount="7" xr:uid="{048D1AF2-1512-47A9-B79B-9B835D7AFAAA}">
  <cacheSource type="worksheet">
    <worksheetSource ref="A1:R8" sheet="SALIDAS AL 24.11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10674" maxValue="11202" count="2">
        <n v="10674"/>
        <n v="11202"/>
      </sharedItems>
    </cacheField>
    <cacheField name="Núm. Pedido Cliente" numFmtId="0">
      <sharedItems/>
    </cacheField>
    <cacheField name="Fecha Salida " numFmtId="0">
      <sharedItems count="2">
        <s v="28/10/24"/>
        <s v="14/11/24"/>
      </sharedItems>
    </cacheField>
    <cacheField name="Núm. Ref" numFmtId="0">
      <sharedItems count="2">
        <s v="001-0000009-10"/>
        <s v="001-000009"/>
      </sharedItems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1" maxValue="43"/>
    </cacheField>
    <cacheField name="Peso Bruto" numFmtId="0">
      <sharedItems containsSemiMixedTypes="0" containsString="0" containsNumber="1" minValue="10.5" maxValue="840"/>
    </cacheField>
    <cacheField name="Peso Neto" numFmtId="0">
      <sharedItems containsSemiMixedTypes="0" containsString="0" containsNumber="1" minValue="10" maxValue="83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621.782931365742" createdVersion="8" refreshedVersion="8" minRefreshableVersion="3" recordCount="3" xr:uid="{80316AEE-18FD-472D-B780-FDCB7DB9E023}">
  <cacheSource type="worksheet">
    <worksheetSource ref="A1:L4" sheet="COBROS MANIOBRAS"/>
  </cacheSource>
  <cacheFields count="12">
    <cacheField name="Núm. Batch " numFmtId="0">
      <sharedItems containsSemiMixedTypes="0" containsString="0" containsNumber="1" containsInteger="1" minValue="1099" maxValue="1099"/>
    </cacheField>
    <cacheField name="Cliente" numFmtId="0">
      <sharedItems/>
    </cacheField>
    <cacheField name="Num Cargo FPIC" numFmtId="0">
      <sharedItems containsSemiMixedTypes="0" containsString="0" containsNumber="1" containsInteger="1" minValue="490534118" maxValue="498687822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Maniobras en almacén"/>
        <s v="Carga a Granel"/>
      </sharedItems>
    </cacheField>
    <cacheField name="Cantidad" numFmtId="43">
      <sharedItems containsSemiMixedTypes="0" containsString="0" containsNumber="1" minValue="1" maxValue="3509.5"/>
    </cacheField>
    <cacheField name="Tarifa" numFmtId="0">
      <sharedItems containsSemiMixedTypes="0" containsString="0" containsNumber="1" minValue="1.2E-2" maxValue="20" count="2">
        <n v="20"/>
        <n v="1.2E-2"/>
      </sharedItems>
    </cacheField>
    <cacheField name="Cantidad Total " numFmtId="164">
      <sharedItems containsSemiMixedTypes="0" containsString="0" containsNumber="1" minValue="5.5440000000000005" maxValue="42.114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PE00070"/>
    <x v="0"/>
    <s v="001-0000009-10"/>
    <x v="0"/>
    <x v="0"/>
    <m/>
    <s v="PLANTA OCEANO"/>
    <s v="PO01"/>
    <s v="TAXI"/>
    <s v="PT0002761"/>
    <s v="CANGREJO(I) ESTER CONG IQF 1X1 KG S/G PC"/>
    <s v="200925"/>
    <s v="1120220760472"/>
    <s v="CA64345"/>
    <s v="CAJ"/>
    <n v="43"/>
    <n v="451.5"/>
    <n v="430"/>
  </r>
  <r>
    <s v="PE00070"/>
    <x v="0"/>
    <s v="001-0000009-10"/>
    <x v="0"/>
    <x v="0"/>
    <m/>
    <s v="PLANTA OCEANO"/>
    <s v="PO01"/>
    <s v="TAXI"/>
    <s v="PT0002765"/>
    <s v="CANGREJO(I)TORAX PULPA CONG 1X1KG S/G PC"/>
    <s v="101025"/>
    <s v="1120220760500"/>
    <s v="CA64344"/>
    <s v="CAJ"/>
    <n v="1"/>
    <n v="10.5"/>
    <n v="10"/>
  </r>
  <r>
    <s v="PE00070"/>
    <x v="1"/>
    <s v="001-000009"/>
    <x v="1"/>
    <x v="1"/>
    <m/>
    <s v="PLANTA OCEANO"/>
    <s v="PO01"/>
    <s v="BAFAR TRANSPORTES"/>
    <s v="PT0002769"/>
    <s v="BONITO ENTERO IQF 1.5-UP A 1X20 C/GLACE"/>
    <s v="230325"/>
    <s v="1120230030175"/>
    <s v="CA64504"/>
    <s v="COS"/>
    <n v="40"/>
    <n v="840"/>
    <n v="835.2"/>
  </r>
  <r>
    <s v="PE00070"/>
    <x v="1"/>
    <s v="001-000009"/>
    <x v="1"/>
    <x v="1"/>
    <m/>
    <s v="PLANTA OCEANO"/>
    <s v="PO01"/>
    <s v="BAFAR TRANSPORTES"/>
    <s v="PT0002769"/>
    <s v="BONITO ENTERO IQF 1.5-UP A 1X20 C/GLACE"/>
    <s v="230325"/>
    <s v="1120230030175"/>
    <s v="CA64509"/>
    <s v="COS"/>
    <n v="33"/>
    <n v="693"/>
    <n v="689.04"/>
  </r>
  <r>
    <s v="PE00070"/>
    <x v="1"/>
    <s v="001-000009"/>
    <x v="1"/>
    <x v="1"/>
    <m/>
    <s v="PLANTA OCEANO"/>
    <s v="PO01"/>
    <s v="BAFAR TRANSPORTES"/>
    <s v="PT0002769"/>
    <s v="BONITO ENTERO IQF 1.5-UP A 1X20 C/GLACE"/>
    <s v="230325"/>
    <s v="1120230030175"/>
    <s v="CA64510"/>
    <s v="COS"/>
    <n v="39"/>
    <n v="819"/>
    <n v="814.32"/>
  </r>
  <r>
    <s v="PE00070"/>
    <x v="1"/>
    <s v="001-000009"/>
    <x v="1"/>
    <x v="1"/>
    <m/>
    <s v="PLANTA OCEANO"/>
    <s v="PO01"/>
    <s v="BAFAR TRANSPORTES"/>
    <s v="PT0002769"/>
    <s v="BONITO ENTERO IQF 1.5-UP A 1X20 C/GLACE"/>
    <s v="230325"/>
    <s v="1120230030175"/>
    <s v="CA64505"/>
    <s v="COS"/>
    <n v="35"/>
    <n v="735"/>
    <n v="730.8"/>
  </r>
  <r>
    <s v="PE00070"/>
    <x v="1"/>
    <s v="001-000009"/>
    <x v="1"/>
    <x v="1"/>
    <m/>
    <s v="PLANTA OCEANO"/>
    <s v="PO01"/>
    <s v="BAFAR TRANSPORTES"/>
    <s v="PT0000126"/>
    <s v="BONITO E. IQF EN CJ 1.5 - UP A 1X30 KG"/>
    <s v="060126"/>
    <s v="1120240330005"/>
    <s v="CA64492"/>
    <s v="CAJ"/>
    <n v="13"/>
    <n v="422.5"/>
    <n v="400.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099"/>
    <s v="PE00070"/>
    <n v="490534118"/>
    <s v="28-OCT-24"/>
    <s v="Order: 10674"/>
    <s v="001-0000009-10"/>
    <s v="PLT"/>
    <s v="TM1-1P"/>
    <x v="0"/>
    <n v="1"/>
    <x v="0"/>
    <n v="20"/>
  </r>
  <r>
    <n v="1099"/>
    <s v="PE00070"/>
    <n v="498687821"/>
    <s v="28-OCT-24"/>
    <s v="Order: 10674"/>
    <s v="001-0000009-10"/>
    <s v="KGS"/>
    <s v="ME1-1"/>
    <x v="1"/>
    <n v="462"/>
    <x v="1"/>
    <n v="5.5440000000000005"/>
  </r>
  <r>
    <n v="1099"/>
    <s v="PE00070"/>
    <n v="498687822"/>
    <s v="14-NOV-24"/>
    <s v="Order: 11202"/>
    <s v="001-000009"/>
    <s v="KGS"/>
    <s v="ME1-1"/>
    <x v="1"/>
    <n v="3509.5"/>
    <x v="1"/>
    <n v="42.114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EE7127-600E-42A4-ACB9-ACB2F9FAADCE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6" firstHeaderRow="1" firstDataRow="1" firstDataCol="3"/>
  <pivotFields count="18"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4"/>
  </rowFields>
  <rowItems count="3">
    <i>
      <x/>
      <x v="1"/>
      <x v="1"/>
    </i>
    <i>
      <x v="1"/>
      <x/>
      <x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140821-8122-41CC-9832-44EA316A510E}" name="TablaDiná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7:D10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dataField="1" compact="0" numFmtId="43" outline="0" showAll="0" defaultSubtotal="0"/>
    <pivotField axis="axisRow" compact="0" outline="0" showAll="0" defaultSubtotal="0">
      <items count="2">
        <item x="1"/>
        <item x="0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5">
      <pivotArea field="8" type="button" dataOnly="0" labelOnly="1" outline="0" axis="axisRow" fieldPosition="0"/>
    </format>
    <format dxfId="4">
      <pivotArea field="10" type="button" dataOnly="0" labelOnly="1" outline="0" axis="axisRow" fieldPosition="1"/>
    </format>
    <format dxfId="3">
      <pivotArea dataOnly="0" labelOnly="1" outline="0" fieldPosition="0">
        <references count="2">
          <reference field="8" count="1" selected="0">
            <x v="1"/>
          </reference>
          <reference field="10" count="1">
            <x v="1"/>
          </reference>
        </references>
      </pivotArea>
    </format>
    <format dxfId="2">
      <pivotArea dataOnly="0" labelOnly="1" outline="0" fieldPosition="0">
        <references count="2">
          <reference field="8" count="1" selected="0">
            <x v="0"/>
          </reference>
          <reference field="10" count="1">
            <x v="0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showGridLines="0" workbookViewId="0">
      <selection activeCell="F5" sqref="A1:T8"/>
    </sheetView>
  </sheetViews>
  <sheetFormatPr baseColWidth="10" defaultRowHeight="14.4" x14ac:dyDescent="0.3"/>
  <cols>
    <col min="1" max="17" width="13.6640625" customWidth="1"/>
    <col min="18" max="18" width="0.21875" customWidth="1"/>
    <col min="19" max="19" width="12.6640625" customWidth="1"/>
    <col min="20" max="20" width="0.77734375" customWidth="1"/>
    <col min="21" max="21" width="2.44140625" customWidth="1"/>
  </cols>
  <sheetData>
    <row r="1" spans="1:20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4"/>
      <c r="T1" s="5"/>
    </row>
    <row r="2" spans="1:20" ht="52.8" x14ac:dyDescent="0.3">
      <c r="A2" s="2" t="s">
        <v>18</v>
      </c>
      <c r="B2" s="2">
        <v>10674</v>
      </c>
      <c r="C2" s="2" t="s">
        <v>19</v>
      </c>
      <c r="D2" s="2" t="s">
        <v>20</v>
      </c>
      <c r="E2" s="2" t="s">
        <v>19</v>
      </c>
      <c r="F2" s="2"/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>
        <v>43</v>
      </c>
      <c r="Q2" s="2">
        <v>451.5</v>
      </c>
      <c r="R2" s="6">
        <v>430</v>
      </c>
      <c r="S2" s="4"/>
      <c r="T2" s="5"/>
    </row>
    <row r="3" spans="1:20" ht="52.8" x14ac:dyDescent="0.3">
      <c r="A3" s="2" t="s">
        <v>18</v>
      </c>
      <c r="B3" s="2">
        <v>10674</v>
      </c>
      <c r="C3" s="2" t="s">
        <v>19</v>
      </c>
      <c r="D3" s="2" t="s">
        <v>20</v>
      </c>
      <c r="E3" s="2" t="s">
        <v>19</v>
      </c>
      <c r="F3" s="2"/>
      <c r="G3" s="2" t="s">
        <v>21</v>
      </c>
      <c r="H3" s="2" t="s">
        <v>22</v>
      </c>
      <c r="I3" s="2" t="s">
        <v>23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29</v>
      </c>
      <c r="P3" s="2">
        <v>1</v>
      </c>
      <c r="Q3" s="2">
        <v>10.5</v>
      </c>
      <c r="R3" s="6">
        <v>10</v>
      </c>
      <c r="S3" s="4"/>
      <c r="T3" s="5"/>
    </row>
    <row r="4" spans="1:20" ht="52.8" x14ac:dyDescent="0.3">
      <c r="A4" s="2" t="s">
        <v>18</v>
      </c>
      <c r="B4" s="2">
        <v>11202</v>
      </c>
      <c r="C4" s="2" t="s">
        <v>35</v>
      </c>
      <c r="D4" s="2" t="s">
        <v>36</v>
      </c>
      <c r="E4" s="2" t="s">
        <v>35</v>
      </c>
      <c r="F4" s="2"/>
      <c r="G4" s="2" t="s">
        <v>21</v>
      </c>
      <c r="H4" s="2" t="s">
        <v>22</v>
      </c>
      <c r="I4" s="2" t="s">
        <v>37</v>
      </c>
      <c r="J4" s="2" t="s">
        <v>38</v>
      </c>
      <c r="K4" s="2" t="s">
        <v>39</v>
      </c>
      <c r="L4" s="2" t="s">
        <v>40</v>
      </c>
      <c r="M4" s="2" t="s">
        <v>41</v>
      </c>
      <c r="N4" s="2" t="s">
        <v>42</v>
      </c>
      <c r="O4" s="2" t="s">
        <v>43</v>
      </c>
      <c r="P4" s="2">
        <v>40</v>
      </c>
      <c r="Q4" s="2">
        <v>840</v>
      </c>
      <c r="R4" s="6">
        <v>835.2</v>
      </c>
      <c r="S4" s="4"/>
      <c r="T4" s="5"/>
    </row>
    <row r="5" spans="1:20" ht="52.8" x14ac:dyDescent="0.3">
      <c r="A5" s="2" t="s">
        <v>18</v>
      </c>
      <c r="B5" s="2">
        <v>11202</v>
      </c>
      <c r="C5" s="2" t="s">
        <v>35</v>
      </c>
      <c r="D5" s="2" t="s">
        <v>36</v>
      </c>
      <c r="E5" s="2" t="s">
        <v>35</v>
      </c>
      <c r="F5" s="2"/>
      <c r="G5" s="2" t="s">
        <v>21</v>
      </c>
      <c r="H5" s="2" t="s">
        <v>22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 t="s">
        <v>44</v>
      </c>
      <c r="O5" s="2" t="s">
        <v>43</v>
      </c>
      <c r="P5" s="2">
        <v>33</v>
      </c>
      <c r="Q5" s="2">
        <v>693</v>
      </c>
      <c r="R5" s="6">
        <v>689.04</v>
      </c>
      <c r="S5" s="4"/>
      <c r="T5" s="5"/>
    </row>
    <row r="6" spans="1:20" ht="52.8" x14ac:dyDescent="0.3">
      <c r="A6" s="2" t="s">
        <v>18</v>
      </c>
      <c r="B6" s="2">
        <v>11202</v>
      </c>
      <c r="C6" s="2" t="s">
        <v>35</v>
      </c>
      <c r="D6" s="2" t="s">
        <v>36</v>
      </c>
      <c r="E6" s="2" t="s">
        <v>35</v>
      </c>
      <c r="F6" s="2"/>
      <c r="G6" s="2" t="s">
        <v>21</v>
      </c>
      <c r="H6" s="2" t="s">
        <v>22</v>
      </c>
      <c r="I6" s="2" t="s">
        <v>37</v>
      </c>
      <c r="J6" s="2" t="s">
        <v>38</v>
      </c>
      <c r="K6" s="2" t="s">
        <v>39</v>
      </c>
      <c r="L6" s="2" t="s">
        <v>40</v>
      </c>
      <c r="M6" s="2" t="s">
        <v>41</v>
      </c>
      <c r="N6" s="2" t="s">
        <v>45</v>
      </c>
      <c r="O6" s="2" t="s">
        <v>43</v>
      </c>
      <c r="P6" s="2">
        <v>39</v>
      </c>
      <c r="Q6" s="2">
        <v>819</v>
      </c>
      <c r="R6" s="6">
        <v>814.32</v>
      </c>
      <c r="S6" s="4"/>
      <c r="T6" s="5"/>
    </row>
    <row r="7" spans="1:20" ht="52.8" x14ac:dyDescent="0.3">
      <c r="A7" s="2" t="s">
        <v>18</v>
      </c>
      <c r="B7" s="2">
        <v>11202</v>
      </c>
      <c r="C7" s="2" t="s">
        <v>35</v>
      </c>
      <c r="D7" s="2" t="s">
        <v>36</v>
      </c>
      <c r="E7" s="2" t="s">
        <v>35</v>
      </c>
      <c r="F7" s="2"/>
      <c r="G7" s="2" t="s">
        <v>21</v>
      </c>
      <c r="H7" s="2" t="s">
        <v>22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46</v>
      </c>
      <c r="O7" s="2" t="s">
        <v>43</v>
      </c>
      <c r="P7" s="2">
        <v>35</v>
      </c>
      <c r="Q7" s="2">
        <v>735</v>
      </c>
      <c r="R7" s="6">
        <v>730.8</v>
      </c>
      <c r="S7" s="4"/>
      <c r="T7" s="5"/>
    </row>
    <row r="8" spans="1:20" ht="39.6" x14ac:dyDescent="0.3">
      <c r="A8" s="2" t="s">
        <v>18</v>
      </c>
      <c r="B8" s="2">
        <v>11202</v>
      </c>
      <c r="C8" s="2" t="s">
        <v>35</v>
      </c>
      <c r="D8" s="2" t="s">
        <v>36</v>
      </c>
      <c r="E8" s="2" t="s">
        <v>35</v>
      </c>
      <c r="F8" s="2"/>
      <c r="G8" s="2" t="s">
        <v>21</v>
      </c>
      <c r="H8" s="2" t="s">
        <v>22</v>
      </c>
      <c r="I8" s="2" t="s">
        <v>37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51</v>
      </c>
      <c r="O8" s="2" t="s">
        <v>29</v>
      </c>
      <c r="P8" s="2">
        <v>13</v>
      </c>
      <c r="Q8" s="2">
        <v>422.5</v>
      </c>
      <c r="R8" s="6">
        <v>400.4</v>
      </c>
      <c r="S8" s="4"/>
      <c r="T8" s="5"/>
    </row>
    <row r="9" spans="1:20" ht="0" hidden="1" customHeight="1" x14ac:dyDescent="0.3"/>
    <row r="10" spans="1:20" ht="76.5" customHeight="1" x14ac:dyDescent="0.3"/>
  </sheetData>
  <mergeCells count="8">
    <mergeCell ref="R5:T5"/>
    <mergeCell ref="R6:T6"/>
    <mergeCell ref="R7:T7"/>
    <mergeCell ref="R8:T8"/>
    <mergeCell ref="R1:T1"/>
    <mergeCell ref="R2:T2"/>
    <mergeCell ref="R3:T3"/>
    <mergeCell ref="R4:T4"/>
  </mergeCells>
  <pageMargins left="1" right="1" top="1" bottom="1.45" header="1" footer="1"/>
  <pageSetup orientation="portrait" horizontalDpi="300" verticalDpi="300"/>
  <headerFooter alignWithMargins="0">
    <oddFooter>&amp;L&amp;"Arial,Regular"&amp;10 11/25/2024 5:26:07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0013-9FBA-4EEB-9AEC-32AE8F8A85BA}">
  <dimension ref="A3:D6"/>
  <sheetViews>
    <sheetView workbookViewId="0">
      <selection activeCell="C4" sqref="C4"/>
    </sheetView>
  </sheetViews>
  <sheetFormatPr baseColWidth="10" defaultRowHeight="14.4" x14ac:dyDescent="0.3"/>
  <cols>
    <col min="1" max="1" width="14" bestFit="1" customWidth="1"/>
    <col min="2" max="2" width="18" bestFit="1" customWidth="1"/>
    <col min="3" max="3" width="14.33203125" bestFit="1" customWidth="1"/>
    <col min="4" max="4" width="18" style="8" bestFit="1" customWidth="1"/>
  </cols>
  <sheetData>
    <row r="3" spans="1:4" x14ac:dyDescent="0.3">
      <c r="A3" s="7" t="s">
        <v>3</v>
      </c>
      <c r="B3" s="7" t="s">
        <v>1</v>
      </c>
      <c r="C3" s="7" t="s">
        <v>4</v>
      </c>
      <c r="D3" s="8" t="s">
        <v>53</v>
      </c>
    </row>
    <row r="4" spans="1:4" x14ac:dyDescent="0.3">
      <c r="A4" t="s">
        <v>36</v>
      </c>
      <c r="B4">
        <v>11202</v>
      </c>
      <c r="C4" t="s">
        <v>35</v>
      </c>
      <c r="D4" s="8">
        <v>3509.5</v>
      </c>
    </row>
    <row r="5" spans="1:4" x14ac:dyDescent="0.3">
      <c r="A5" t="s">
        <v>20</v>
      </c>
      <c r="B5">
        <v>10674</v>
      </c>
      <c r="C5" t="s">
        <v>19</v>
      </c>
      <c r="D5" s="8">
        <v>462</v>
      </c>
    </row>
    <row r="6" spans="1:4" x14ac:dyDescent="0.3">
      <c r="A6" t="s">
        <v>52</v>
      </c>
      <c r="D6" s="8">
        <v>3971.5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FDBB-386E-4401-ACBF-6B2A14C6378D}">
  <sheetPr>
    <tabColor rgb="FFFF0000"/>
  </sheetPr>
  <dimension ref="A1:M10"/>
  <sheetViews>
    <sheetView showGridLines="0" tabSelected="1" workbookViewId="0">
      <selection activeCell="F12" sqref="F12"/>
    </sheetView>
  </sheetViews>
  <sheetFormatPr baseColWidth="10" defaultRowHeight="14.4" x14ac:dyDescent="0.3"/>
  <cols>
    <col min="1" max="1" width="22.21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ht="26.4" x14ac:dyDescent="0.3">
      <c r="A1" s="1" t="s">
        <v>73</v>
      </c>
      <c r="B1" s="1" t="s">
        <v>0</v>
      </c>
      <c r="C1" s="1" t="s">
        <v>72</v>
      </c>
      <c r="D1" s="1" t="s">
        <v>71</v>
      </c>
      <c r="E1" s="1" t="s">
        <v>4</v>
      </c>
      <c r="F1" s="1" t="s">
        <v>70</v>
      </c>
      <c r="G1" s="1" t="s">
        <v>14</v>
      </c>
      <c r="H1" s="1" t="s">
        <v>69</v>
      </c>
      <c r="I1" s="1" t="s">
        <v>68</v>
      </c>
      <c r="J1" s="1" t="s">
        <v>15</v>
      </c>
      <c r="K1" s="1" t="s">
        <v>67</v>
      </c>
      <c r="L1" s="1" t="s">
        <v>66</v>
      </c>
      <c r="M1" s="1" t="s">
        <v>65</v>
      </c>
    </row>
    <row r="2" spans="1:13" ht="26.4" x14ac:dyDescent="0.3">
      <c r="A2" s="2">
        <v>1099</v>
      </c>
      <c r="B2" s="2" t="s">
        <v>18</v>
      </c>
      <c r="C2" s="2">
        <v>490534118</v>
      </c>
      <c r="D2" s="2" t="s">
        <v>61</v>
      </c>
      <c r="E2" s="2" t="s">
        <v>60</v>
      </c>
      <c r="F2" s="2" t="s">
        <v>19</v>
      </c>
      <c r="G2" s="2" t="s">
        <v>64</v>
      </c>
      <c r="H2" s="2" t="s">
        <v>63</v>
      </c>
      <c r="I2" s="2" t="s">
        <v>62</v>
      </c>
      <c r="J2" s="11">
        <v>1</v>
      </c>
      <c r="K2" s="9">
        <v>20</v>
      </c>
      <c r="L2" s="9">
        <f>J2*K2</f>
        <v>20</v>
      </c>
      <c r="M2" s="2" t="s">
        <v>54</v>
      </c>
    </row>
    <row r="3" spans="1:13" ht="26.4" x14ac:dyDescent="0.3">
      <c r="A3" s="2">
        <v>1099</v>
      </c>
      <c r="B3" s="2" t="s">
        <v>18</v>
      </c>
      <c r="C3" s="2">
        <v>498687821</v>
      </c>
      <c r="D3" s="2" t="s">
        <v>61</v>
      </c>
      <c r="E3" s="2" t="s">
        <v>60</v>
      </c>
      <c r="F3" s="2" t="s">
        <v>19</v>
      </c>
      <c r="G3" s="2" t="s">
        <v>57</v>
      </c>
      <c r="H3" s="2" t="s">
        <v>56</v>
      </c>
      <c r="I3" s="2" t="s">
        <v>55</v>
      </c>
      <c r="J3" s="11">
        <v>462</v>
      </c>
      <c r="K3" s="10">
        <v>1.2E-2</v>
      </c>
      <c r="L3" s="9">
        <f>J3*K3</f>
        <v>5.5440000000000005</v>
      </c>
      <c r="M3" s="2" t="s">
        <v>54</v>
      </c>
    </row>
    <row r="4" spans="1:13" ht="26.4" x14ac:dyDescent="0.3">
      <c r="A4" s="2">
        <v>1099</v>
      </c>
      <c r="B4" s="2" t="s">
        <v>18</v>
      </c>
      <c r="C4" s="2">
        <v>498687822</v>
      </c>
      <c r="D4" s="2" t="s">
        <v>59</v>
      </c>
      <c r="E4" s="2" t="s">
        <v>58</v>
      </c>
      <c r="F4" s="2" t="s">
        <v>35</v>
      </c>
      <c r="G4" s="2" t="s">
        <v>57</v>
      </c>
      <c r="H4" s="2" t="s">
        <v>56</v>
      </c>
      <c r="I4" s="2" t="s">
        <v>55</v>
      </c>
      <c r="J4" s="11">
        <v>3509.5</v>
      </c>
      <c r="K4" s="10">
        <v>1.2E-2</v>
      </c>
      <c r="L4" s="9">
        <f>J4*K4</f>
        <v>42.114000000000004</v>
      </c>
      <c r="M4" s="2" t="s">
        <v>54</v>
      </c>
    </row>
    <row r="5" spans="1:13" x14ac:dyDescent="0.3">
      <c r="L5" s="13">
        <f>SUM(L2:L4)</f>
        <v>67.658000000000001</v>
      </c>
    </row>
    <row r="7" spans="1:13" x14ac:dyDescent="0.3">
      <c r="A7" s="15" t="s">
        <v>68</v>
      </c>
      <c r="B7" s="15" t="s">
        <v>67</v>
      </c>
      <c r="C7" t="s">
        <v>74</v>
      </c>
      <c r="D7" t="s">
        <v>75</v>
      </c>
    </row>
    <row r="8" spans="1:13" x14ac:dyDescent="0.3">
      <c r="A8" t="s">
        <v>55</v>
      </c>
      <c r="B8" s="16">
        <v>1.2E-2</v>
      </c>
      <c r="C8" s="14">
        <v>3971.5</v>
      </c>
      <c r="D8" s="12">
        <v>47.658000000000001</v>
      </c>
    </row>
    <row r="9" spans="1:13" x14ac:dyDescent="0.3">
      <c r="A9" t="s">
        <v>62</v>
      </c>
      <c r="B9" s="12">
        <v>20</v>
      </c>
      <c r="C9" s="14">
        <v>1</v>
      </c>
      <c r="D9" s="12">
        <v>20</v>
      </c>
    </row>
    <row r="10" spans="1:13" x14ac:dyDescent="0.3">
      <c r="A10" t="s">
        <v>52</v>
      </c>
      <c r="C10" s="14">
        <v>3972.5</v>
      </c>
      <c r="D10" s="17">
        <v>67.658000000000001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SALIDAS AL 24.11.24</vt:lpstr>
      <vt:lpstr>RESUMEN PESOS 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Yajaira Yto Ortega</cp:lastModifiedBy>
  <dcterms:created xsi:type="dcterms:W3CDTF">2024-11-25T23:48:46Z</dcterms:created>
  <dcterms:modified xsi:type="dcterms:W3CDTF">2024-11-25T23:48:46Z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