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OCTUBRE/"/>
    </mc:Choice>
  </mc:AlternateContent>
  <xr:revisionPtr revIDLastSave="2" documentId="8_{ACF94A07-E683-4711-AC84-4312FFC16182}" xr6:coauthVersionLast="47" xr6:coauthVersionMax="47" xr10:uidLastSave="{0BA5E7D0-C7AA-45FB-9AEB-59CD29E2FBCE}"/>
  <bookViews>
    <workbookView xWindow="-108" yWindow="-108" windowWidth="23256" windowHeight="12456" firstSheet="2" activeTab="2" xr2:uid="{00000000-000D-0000-FFFF-FFFF00000000}"/>
  </bookViews>
  <sheets>
    <sheet name="SALIDAS AL 24.10.24" sheetId="1" r:id="rId1"/>
    <sheet name="RESUMEN PESOS " sheetId="2" r:id="rId2"/>
    <sheet name="COBROS MANIOBRAS" sheetId="3" r:id="rId3"/>
  </sheets>
  <calcPr calcId="191028"/>
  <pivotCaches>
    <pivotCache cacheId="3833" r:id="rId4"/>
    <pivotCache cacheId="383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2" i="3"/>
  <c r="L3" i="3"/>
  <c r="L4" i="3"/>
</calcChain>
</file>

<file path=xl/sharedStrings.xml><?xml version="1.0" encoding="utf-8"?>
<sst xmlns="http://schemas.openxmlformats.org/spreadsheetml/2006/main" count="272" uniqueCount="89">
  <si>
    <t>Cliente</t>
  </si>
  <si>
    <t>Núm. Salida</t>
  </si>
  <si>
    <t>Núm. Pedido Cliente</t>
  </si>
  <si>
    <t xml:space="preserve">Fecha Salida </t>
  </si>
  <si>
    <t>Núm. Ref</t>
  </si>
  <si>
    <t>Núm.Ref Alt1</t>
  </si>
  <si>
    <t>Consignatario</t>
  </si>
  <si>
    <t>Código Consignatario</t>
  </si>
  <si>
    <t>Transporte</t>
  </si>
  <si>
    <t>Producto</t>
  </si>
  <si>
    <t>Descripción</t>
  </si>
  <si>
    <t>Caducidad</t>
  </si>
  <si>
    <t>Lote Cliente</t>
  </si>
  <si>
    <t>Lote Tarima</t>
  </si>
  <si>
    <t>Unidad</t>
  </si>
  <si>
    <t>Cantidad</t>
  </si>
  <si>
    <t>Peso Bruto</t>
  </si>
  <si>
    <t>Peso Neto</t>
  </si>
  <si>
    <t>PE00070</t>
  </si>
  <si>
    <t>TA02-0000109</t>
  </si>
  <si>
    <t>28/09/24</t>
  </si>
  <si>
    <t>PLANTA OCEANO</t>
  </si>
  <si>
    <t>PO01</t>
  </si>
  <si>
    <t>FRIALSA SAC</t>
  </si>
  <si>
    <t>VARIOS</t>
  </si>
  <si>
    <t>MUESTRAS VARIOS</t>
  </si>
  <si>
    <t>230826</t>
  </si>
  <si>
    <t>CA85589</t>
  </si>
  <si>
    <t>COS</t>
  </si>
  <si>
    <t>001-000006</t>
  </si>
  <si>
    <t>01/10/24</t>
  </si>
  <si>
    <t>VEHICULO PROPIO</t>
  </si>
  <si>
    <t>PT0000126</t>
  </si>
  <si>
    <t>BONITO E. IQF EN CJ 1.5 - UP A 1X30 KG</t>
  </si>
  <si>
    <t>010626</t>
  </si>
  <si>
    <t>1120240330005</t>
  </si>
  <si>
    <t>CA73994</t>
  </si>
  <si>
    <t>CAJ</t>
  </si>
  <si>
    <t>060126</t>
  </si>
  <si>
    <t>CA64494</t>
  </si>
  <si>
    <t>CA64496</t>
  </si>
  <si>
    <t>VENTA NACIONAL 04.10</t>
  </si>
  <si>
    <t>04/10/24</t>
  </si>
  <si>
    <t>SERVITRAM CARGO</t>
  </si>
  <si>
    <t>CA64495</t>
  </si>
  <si>
    <t>PT0002769</t>
  </si>
  <si>
    <t>BONITO ENTERO IQF 1.5-UP A 1X20 C/GLACE</t>
  </si>
  <si>
    <t>230325</t>
  </si>
  <si>
    <t>1120230030175</t>
  </si>
  <si>
    <t>CA64508</t>
  </si>
  <si>
    <t>CA64493</t>
  </si>
  <si>
    <t>CA64491</t>
  </si>
  <si>
    <t>VENTA NACIONAL</t>
  </si>
  <si>
    <t>05/10/24</t>
  </si>
  <si>
    <t>CA64492</t>
  </si>
  <si>
    <t>CA64497</t>
  </si>
  <si>
    <t>DESPACHO ADI BONITO</t>
  </si>
  <si>
    <t>SERVICIOS GENERALES MOZALBETE</t>
  </si>
  <si>
    <t>CA64503</t>
  </si>
  <si>
    <t>TA36-0000042</t>
  </si>
  <si>
    <t>15/10/24</t>
  </si>
  <si>
    <t>TAXI</t>
  </si>
  <si>
    <t>PT0000084</t>
  </si>
  <si>
    <t>PEZ VOLADOR OVAS CRUDO AMARILLA 1X10 KG</t>
  </si>
  <si>
    <t>290825</t>
  </si>
  <si>
    <t>1120230030439</t>
  </si>
  <si>
    <t>CA66102</t>
  </si>
  <si>
    <t>Suma de Peso Bruto</t>
  </si>
  <si>
    <t>Total general</t>
  </si>
  <si>
    <t xml:space="preserve">Núm. Batch </t>
  </si>
  <si>
    <t>Num Cargo FPIC</t>
  </si>
  <si>
    <t xml:space="preserve">Fecha Cargo </t>
  </si>
  <si>
    <t>GUIA</t>
  </si>
  <si>
    <t>Código de Cargo</t>
  </si>
  <si>
    <t>Descripción Cargo</t>
  </si>
  <si>
    <t>Tarifa</t>
  </si>
  <si>
    <t xml:space="preserve">Cantidad Total </t>
  </si>
  <si>
    <t>Moneda</t>
  </si>
  <si>
    <t>04-OCT-24</t>
  </si>
  <si>
    <t>Order: 9939</t>
  </si>
  <si>
    <t>KGS</t>
  </si>
  <si>
    <t>ME1-1</t>
  </si>
  <si>
    <t>Carga a Granel</t>
  </si>
  <si>
    <t>SOL</t>
  </si>
  <si>
    <t>05-OCT-24</t>
  </si>
  <si>
    <t>Order: 9950</t>
  </si>
  <si>
    <t>Order: 9980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</si>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</sst>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pivotButton="1" applyFont="1"/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43" fontId="2" fillId="2" borderId="1" xfId="1" applyFont="1" applyFill="1" applyBorder="1" applyAlignment="1">
      <alignment horizontal="center" vertical="center" wrapText="1" readingOrder="1"/>
    </xf>
    <xf numFmtId="164" fontId="1" fillId="0" borderId="0" xfId="0" applyNumberFormat="1" applyFont="1"/>
    <xf numFmtId="164" fontId="1" fillId="3" borderId="0" xfId="0" applyNumberFormat="1" applyFont="1" applyFill="1"/>
    <xf numFmtId="164" fontId="4" fillId="3" borderId="0" xfId="0" applyNumberFormat="1" applyFont="1" applyFill="1"/>
    <xf numFmtId="165" fontId="1" fillId="0" borderId="0" xfId="0" applyNumberFormat="1" applyFont="1"/>
    <xf numFmtId="0" fontId="5" fillId="0" borderId="0" xfId="0" pivotButton="1" applyFont="1"/>
    <xf numFmtId="43" fontId="1" fillId="0" borderId="0" xfId="0" applyNumberFormat="1" applyFont="1"/>
    <xf numFmtId="0" fontId="2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5"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164" formatCode="_-[$S/-280A]\ * #,##0.00_-;\-[$S/-280A]\ * #,##0.00_-;_-[$S/-280A]\ * &quot;-&quot;??_-;_-@_-"/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90.428115277777" createdVersion="8" refreshedVersion="8" minRefreshableVersion="3" recordCount="15" xr:uid="{2F923D07-B695-4670-B830-003688ED5B91}">
  <cacheSource type="worksheet">
    <worksheetSource ref="A1:R16" sheet="SALIDAS AL 24.10.24"/>
  </cacheSource>
  <cacheFields count="18">
    <cacheField name="Cliente" numFmtId="0">
      <sharedItems/>
    </cacheField>
    <cacheField name="Núm. Salida" numFmtId="0">
      <sharedItems containsSemiMixedTypes="0" containsString="0" containsNumber="1" containsInteger="1" minValue="9745" maxValue="10247" count="6">
        <n v="9745"/>
        <n v="9822"/>
        <n v="9939"/>
        <n v="9950"/>
        <n v="9980"/>
        <n v="10247"/>
      </sharedItems>
    </cacheField>
    <cacheField name="Núm. Pedido Cliente" numFmtId="0">
      <sharedItems/>
    </cacheField>
    <cacheField name="Fecha Salida " numFmtId="0">
      <sharedItems count="5">
        <s v="28/09/24"/>
        <s v="01/10/24"/>
        <s v="04/10/24"/>
        <s v="05/10/24"/>
        <s v="15/10/24"/>
      </sharedItems>
    </cacheField>
    <cacheField name="Núm. Ref" numFmtId="0">
      <sharedItems count="6">
        <s v="TA02-0000109"/>
        <s v="001-000006"/>
        <s v="VENTA NACIONAL 04.10"/>
        <s v="VENTA NACIONAL"/>
        <s v="DESPACHO ADI BONITO"/>
        <s v="TA36-0000042"/>
      </sharedItems>
    </cacheField>
    <cacheField name="Núm.Ref Alt1" numFmtId="0">
      <sharedItems containsNonDate="0" containsString="0" containsBlank="1"/>
    </cacheField>
    <cacheField name="Consignatario" numFmtId="0">
      <sharedItems/>
    </cacheField>
    <cacheField name="Código Consignatario" numFmtId="0">
      <sharedItems/>
    </cacheField>
    <cacheField name="Transporte" numFmtId="0">
      <sharedItems/>
    </cacheField>
    <cacheField name="Producto" numFmtId="0">
      <sharedItems/>
    </cacheField>
    <cacheField name="Descripción" numFmtId="0">
      <sharedItems/>
    </cacheField>
    <cacheField name="Caducidad" numFmtId="0">
      <sharedItems/>
    </cacheField>
    <cacheField name="Lote Cliente" numFmtId="0">
      <sharedItems/>
    </cacheField>
    <cacheField name="Lote Tarima" numFmtId="0">
      <sharedItems/>
    </cacheField>
    <cacheField name="Unidad" numFmtId="0">
      <sharedItems/>
    </cacheField>
    <cacheField name="Cantidad" numFmtId="0">
      <sharedItems containsSemiMixedTypes="0" containsString="0" containsNumber="1" containsInteger="1" minValue="1" maxValue="40"/>
    </cacheField>
    <cacheField name="Peso Bruto" numFmtId="0">
      <sharedItems containsSemiMixedTypes="0" containsString="0" containsNumber="1" minValue="23.4" maxValue="942.5"/>
    </cacheField>
    <cacheField name="Peso Neto" numFmtId="0">
      <sharedItems containsSemiMixedTypes="0" containsString="0" containsNumber="1" minValue="20" maxValue="893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90.433161226851" createdVersion="8" refreshedVersion="8" minRefreshableVersion="3" recordCount="3" xr:uid="{7AE67E77-2894-455D-B9E1-6E98EAABC1A6}">
  <cacheSource type="worksheet">
    <worksheetSource ref="A1:L4" sheet="COBROS MANIOBRAS"/>
  </cacheSource>
  <cacheFields count="12">
    <cacheField name="Núm. Batch " numFmtId="0">
      <sharedItems containsSemiMixedTypes="0" containsString="0" containsNumber="1" containsInteger="1" minValue="1043" maxValue="1043"/>
    </cacheField>
    <cacheField name="Cliente" numFmtId="0">
      <sharedItems/>
    </cacheField>
    <cacheField name="Num Cargo FPIC" numFmtId="0">
      <sharedItems containsSemiMixedTypes="0" containsString="0" containsNumber="1" containsInteger="1" minValue="489495000" maxValue="489495002"/>
    </cacheField>
    <cacheField name="Fecha Cargo " numFmtId="0">
      <sharedItems/>
    </cacheField>
    <cacheField name="Núm. Ref" numFmtId="0">
      <sharedItems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1">
        <s v="Carga a Granel"/>
      </sharedItems>
    </cacheField>
    <cacheField name="Cantidad" numFmtId="43">
      <sharedItems containsSemiMixedTypes="0" containsString="0" containsNumber="1" minValue="1449" maxValue="2315"/>
    </cacheField>
    <cacheField name="Tarifa" numFmtId="165">
      <sharedItems containsSemiMixedTypes="0" containsString="0" containsNumber="1" minValue="1.2E-2" maxValue="1.2E-2" count="1">
        <n v="1.2E-2"/>
      </sharedItems>
    </cacheField>
    <cacheField name="Cantidad Total " numFmtId="164">
      <sharedItems containsSemiMixedTypes="0" containsString="0" containsNumber="1" minValue="17.388000000000002" maxValue="27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PE00070"/>
    <x v="0"/>
    <s v="TA02-0000109"/>
    <x v="0"/>
    <x v="0"/>
    <m/>
    <s v="PLANTA OCEANO"/>
    <s v="PO01"/>
    <s v="FRIALSA SAC"/>
    <s v="VARIOS"/>
    <s v="MUESTRAS VARIOS"/>
    <s v="230826"/>
    <s v="VARIOS"/>
    <s v="CA85589"/>
    <s v="COS"/>
    <n v="3"/>
    <n v="61.5"/>
    <n v="61.14"/>
  </r>
  <r>
    <s v="PE00070"/>
    <x v="1"/>
    <s v="001-000006"/>
    <x v="1"/>
    <x v="1"/>
    <m/>
    <s v="PLANTA OCEANO"/>
    <s v="PO01"/>
    <s v="VEHICULO PROPIO"/>
    <s v="PT0000126"/>
    <s v="BONITO E. IQF EN CJ 1.5 - UP A 1X30 KG"/>
    <s v="010626"/>
    <s v="1120240330005"/>
    <s v="CA73994"/>
    <s v="CAJ"/>
    <n v="1"/>
    <n v="32.5"/>
    <n v="30.8"/>
  </r>
  <r>
    <s v="PE00070"/>
    <x v="1"/>
    <s v="001-000006"/>
    <x v="1"/>
    <x v="1"/>
    <m/>
    <s v="PLANTA OCEANO"/>
    <s v="PO01"/>
    <s v="VEHICULO PROPIO"/>
    <s v="PT0000126"/>
    <s v="BONITO E. IQF EN CJ 1.5 - UP A 1X30 KG"/>
    <s v="060126"/>
    <s v="1120240330005"/>
    <s v="CA64494"/>
    <s v="CAJ"/>
    <n v="29"/>
    <n v="942.5"/>
    <n v="893.2"/>
  </r>
  <r>
    <s v="PE00070"/>
    <x v="1"/>
    <s v="001-000006"/>
    <x v="1"/>
    <x v="1"/>
    <m/>
    <s v="PLANTA OCEANO"/>
    <s v="PO01"/>
    <s v="VEHICULO PROPIO"/>
    <s v="PT0000126"/>
    <s v="BONITO E. IQF EN CJ 1.5 - UP A 1X30 KG"/>
    <s v="060126"/>
    <s v="1120240330005"/>
    <s v="CA64496"/>
    <s v="CAJ"/>
    <n v="4"/>
    <n v="130"/>
    <n v="123.2"/>
  </r>
  <r>
    <s v="PE00070"/>
    <x v="2"/>
    <s v="VENTA NACIONAL 04.10"/>
    <x v="2"/>
    <x v="2"/>
    <m/>
    <s v="PLANTA OCEANO"/>
    <s v="PO01"/>
    <s v="SERVITRAM CARGO"/>
    <s v="PT0000126"/>
    <s v="BONITO E. IQF EN CJ 1.5 - UP A 1X30 KG"/>
    <s v="060126"/>
    <s v="1120240330005"/>
    <s v="CA64495"/>
    <s v="CAJ"/>
    <n v="23"/>
    <n v="747.5"/>
    <n v="708.4"/>
  </r>
  <r>
    <s v="PE00070"/>
    <x v="2"/>
    <s v="VENTA NACIONAL 04.10"/>
    <x v="2"/>
    <x v="2"/>
    <m/>
    <s v="PLANTA OCEANO"/>
    <s v="PO01"/>
    <s v="SERVITRAM CARGO"/>
    <s v="PT0002769"/>
    <s v="BONITO ENTERO IQF 1.5-UP A 1X20 C/GLACE"/>
    <s v="230325"/>
    <s v="1120230030175"/>
    <s v="CA64508"/>
    <s v="COS"/>
    <n v="5"/>
    <n v="105"/>
    <n v="104.4"/>
  </r>
  <r>
    <s v="PE00070"/>
    <x v="2"/>
    <s v="VENTA NACIONAL 04.10"/>
    <x v="2"/>
    <x v="2"/>
    <m/>
    <s v="PLANTA OCEANO"/>
    <s v="PO01"/>
    <s v="SERVITRAM CARGO"/>
    <s v="PT0000126"/>
    <s v="BONITO E. IQF EN CJ 1.5 - UP A 1X30 KG"/>
    <s v="060126"/>
    <s v="1120240330005"/>
    <s v="CA64493"/>
    <s v="CAJ"/>
    <n v="22"/>
    <n v="715"/>
    <n v="677.6"/>
  </r>
  <r>
    <s v="PE00070"/>
    <x v="2"/>
    <s v="VENTA NACIONAL 04.10"/>
    <x v="2"/>
    <x v="2"/>
    <m/>
    <s v="PLANTA OCEANO"/>
    <s v="PO01"/>
    <s v="SERVITRAM CARGO"/>
    <s v="PT0000126"/>
    <s v="BONITO E. IQF EN CJ 1.5 - UP A 1X30 KG"/>
    <s v="060126"/>
    <s v="1120240330005"/>
    <s v="CA64491"/>
    <s v="CAJ"/>
    <n v="23"/>
    <n v="747.5"/>
    <n v="708.4"/>
  </r>
  <r>
    <s v="PE00070"/>
    <x v="3"/>
    <s v="VENTA NACIONAL"/>
    <x v="3"/>
    <x v="3"/>
    <m/>
    <s v="PLANTA OCEANO"/>
    <s v="PO01"/>
    <s v="SERVITRAM CARGO"/>
    <s v="PT0000126"/>
    <s v="BONITO E. IQF EN CJ 1.5 - UP A 1X30 KG"/>
    <s v="060126"/>
    <s v="1120240330005"/>
    <s v="CA64496"/>
    <s v="CAJ"/>
    <n v="26"/>
    <n v="845"/>
    <n v="800.8"/>
  </r>
  <r>
    <s v="PE00070"/>
    <x v="3"/>
    <s v="VENTA NACIONAL"/>
    <x v="3"/>
    <x v="3"/>
    <m/>
    <s v="PLANTA OCEANO"/>
    <s v="PO01"/>
    <s v="SERVITRAM CARGO"/>
    <s v="PT0000126"/>
    <s v="BONITO E. IQF EN CJ 1.5 - UP A 1X30 KG"/>
    <s v="060126"/>
    <s v="1120240330005"/>
    <s v="CA64492"/>
    <s v="CAJ"/>
    <n v="12"/>
    <n v="390"/>
    <n v="369.6"/>
  </r>
  <r>
    <s v="PE00070"/>
    <x v="3"/>
    <s v="VENTA NACIONAL"/>
    <x v="3"/>
    <x v="3"/>
    <m/>
    <s v="PLANTA OCEANO"/>
    <s v="PO01"/>
    <s v="SERVITRAM CARGO"/>
    <s v="PT0000126"/>
    <s v="BONITO E. IQF EN CJ 1.5 - UP A 1X30 KG"/>
    <s v="060126"/>
    <s v="1120240330005"/>
    <s v="CA64497"/>
    <s v="CAJ"/>
    <n v="27"/>
    <n v="877.5"/>
    <n v="831.6"/>
  </r>
  <r>
    <s v="PE00070"/>
    <x v="3"/>
    <s v="VENTA NACIONAL"/>
    <x v="3"/>
    <x v="3"/>
    <m/>
    <s v="PLANTA OCEANO"/>
    <s v="PO01"/>
    <s v="SERVITRAM CARGO"/>
    <s v="PT0000126"/>
    <s v="BONITO E. IQF EN CJ 1.5 - UP A 1X30 KG"/>
    <s v="060126"/>
    <s v="1120240330005"/>
    <s v="CA64493"/>
    <s v="CAJ"/>
    <n v="2"/>
    <n v="65"/>
    <n v="61.6"/>
  </r>
  <r>
    <s v="PE00070"/>
    <x v="4"/>
    <s v="DESPACHO ADI BONITO"/>
    <x v="3"/>
    <x v="4"/>
    <m/>
    <s v="PLANTA OCEANO"/>
    <s v="PO01"/>
    <s v="SERVICIOS GENERALES MOZALBETE"/>
    <s v="PT0002769"/>
    <s v="BONITO ENTERO IQF 1.5-UP A 1X20 C/GLACE"/>
    <s v="230325"/>
    <s v="1120230030175"/>
    <s v="CA64503"/>
    <s v="COS"/>
    <n v="40"/>
    <n v="840"/>
    <n v="835.2"/>
  </r>
  <r>
    <s v="PE00070"/>
    <x v="4"/>
    <s v="DESPACHO ADI BONITO"/>
    <x v="3"/>
    <x v="4"/>
    <m/>
    <s v="PLANTA OCEANO"/>
    <s v="PO01"/>
    <s v="SERVICIOS GENERALES MOZALBETE"/>
    <s v="PT0002769"/>
    <s v="BONITO ENTERO IQF 1.5-UP A 1X20 C/GLACE"/>
    <s v="230325"/>
    <s v="1120230030175"/>
    <s v="CA64508"/>
    <s v="COS"/>
    <n v="29"/>
    <n v="609"/>
    <n v="605.52"/>
  </r>
  <r>
    <s v="PE00070"/>
    <x v="5"/>
    <s v="TA36-0000042"/>
    <x v="4"/>
    <x v="5"/>
    <m/>
    <s v="PLANTA OCEANO"/>
    <s v="PO01"/>
    <s v="TAXI"/>
    <s v="PT0000084"/>
    <s v="PEZ VOLADOR OVAS CRUDO AMARILLA 1X10 KG"/>
    <s v="290825"/>
    <s v="1120230030439"/>
    <s v="CA66102"/>
    <s v="CAJ"/>
    <n v="2"/>
    <n v="23.4"/>
    <n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043"/>
    <s v="PE00070"/>
    <n v="489495000"/>
    <s v="04-OCT-24"/>
    <s v="Order: 9939"/>
    <s v="VENTA NACIONAL 04.10"/>
    <s v="KGS"/>
    <s v="ME1-1"/>
    <x v="0"/>
    <n v="2315"/>
    <x v="0"/>
    <n v="27.78"/>
  </r>
  <r>
    <n v="1043"/>
    <s v="PE00070"/>
    <n v="489495001"/>
    <s v="05-OCT-24"/>
    <s v="Order: 9950"/>
    <s v="VENTA NACIONAL"/>
    <s v="KGS"/>
    <s v="ME1-1"/>
    <x v="0"/>
    <n v="2177.5"/>
    <x v="0"/>
    <n v="26.13"/>
  </r>
  <r>
    <n v="1043"/>
    <s v="PE00070"/>
    <n v="489495002"/>
    <s v="05-OCT-24"/>
    <s v="Order: 9980"/>
    <s v="DESPACHO ADI BONITO"/>
    <s v="KGS"/>
    <s v="ME1-1"/>
    <x v="0"/>
    <n v="1449"/>
    <x v="0"/>
    <n v="17.388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69F616-67AA-4E91-ABD7-55AC49931456}" name="TablaDinámica25" cacheId="38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0" firstHeaderRow="1" firstDataRow="1" firstDataCol="3"/>
  <pivotFields count="18">
    <pivotField compact="0" outline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/>
    <pivotField axis="axisRow" compact="0" outline="0" showAll="0" defaultSubtotal="0">
      <items count="5">
        <item x="1"/>
        <item x="2"/>
        <item x="3"/>
        <item x="4"/>
        <item x="0"/>
      </items>
    </pivotField>
    <pivotField axis="axisRow" compact="0" outline="0" showAll="0" defaultSubtotal="0">
      <items count="6">
        <item x="1"/>
        <item x="4"/>
        <item x="0"/>
        <item x="5"/>
        <item x="3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1"/>
    <field x="4"/>
  </rowFields>
  <rowItems count="7">
    <i>
      <x/>
      <x v="1"/>
      <x/>
    </i>
    <i>
      <x v="1"/>
      <x v="2"/>
      <x v="5"/>
    </i>
    <i>
      <x v="2"/>
      <x v="3"/>
      <x v="4"/>
    </i>
    <i r="1">
      <x v="4"/>
      <x v="1"/>
    </i>
    <i>
      <x v="3"/>
      <x v="5"/>
      <x v="3"/>
    </i>
    <i>
      <x v="4"/>
      <x/>
      <x v="2"/>
    </i>
    <i t="grand">
      <x/>
    </i>
  </rowItems>
  <colItems count="1">
    <i/>
  </colItems>
  <dataFields count="1">
    <dataField name="Suma de Peso Brut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1C007-221A-4FF4-8ED5-DD588C24321B}" name="TablaDinámica26" cacheId="383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8:D10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numFmtId="43" outline="0" showAll="0" defaultSubtotal="0"/>
    <pivotField axis="axisRow" compact="0" numFmtId="165" outline="0" showAll="0" defaultSubtotal="0">
      <items count="1">
        <item x="0"/>
      </items>
    </pivotField>
    <pivotField dataField="1" compact="0" numFmtId="164" outline="0" showAll="0" defaultSubtotal="0"/>
  </pivotFields>
  <rowFields count="2">
    <field x="8"/>
    <field x="10"/>
  </rowFields>
  <rowItems count="2">
    <i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0">
      <pivotArea field="8" type="button" dataOnly="0" labelOnly="1" outline="0" axis="axisRow" fieldPosition="0"/>
    </format>
    <format dxfId="1">
      <pivotArea field="10" type="button" dataOnly="0" labelOnly="1" outline="0" axis="axisRow" fieldPosition="1"/>
    </format>
    <format dxfId="2">
      <pivotArea outline="0" fieldPosition="0">
        <references count="1">
          <reference field="4294967294" count="1" selected="0">
            <x v="0"/>
          </reference>
        </references>
      </pivotArea>
    </format>
    <format dxfId="3">
      <pivotArea outline="0" fieldPosition="0">
        <references count="1">
          <reference field="4294967294" count="1" selected="0">
            <x v="1"/>
          </reference>
        </references>
      </pivotArea>
    </format>
    <format dxfId="4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showGridLines="0" workbookViewId="0">
      <selection activeCell="E6" sqref="E6"/>
    </sheetView>
  </sheetViews>
  <sheetFormatPr defaultColWidth="11.42578125" defaultRowHeight="14.45"/>
  <cols>
    <col min="1" max="17" width="13.7109375" customWidth="1"/>
    <col min="18" max="18" width="0.28515625" customWidth="1"/>
    <col min="19" max="19" width="12.7109375" customWidth="1"/>
    <col min="20" max="20" width="0.7109375" customWidth="1"/>
    <col min="21" max="21" width="2.42578125" customWidth="1"/>
  </cols>
  <sheetData>
    <row r="1" spans="1:20" ht="26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9" t="s">
        <v>17</v>
      </c>
      <c r="S1" s="17"/>
      <c r="T1" s="18"/>
    </row>
    <row r="2" spans="1:20" ht="26.45">
      <c r="A2" s="2" t="s">
        <v>18</v>
      </c>
      <c r="B2" s="2">
        <v>9745</v>
      </c>
      <c r="C2" s="2" t="s">
        <v>19</v>
      </c>
      <c r="D2" s="2" t="s">
        <v>20</v>
      </c>
      <c r="E2" s="2" t="s">
        <v>19</v>
      </c>
      <c r="F2" s="2"/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24</v>
      </c>
      <c r="N2" s="2" t="s">
        <v>27</v>
      </c>
      <c r="O2" s="2" t="s">
        <v>28</v>
      </c>
      <c r="P2" s="2">
        <v>3</v>
      </c>
      <c r="Q2" s="2">
        <v>61.5</v>
      </c>
      <c r="R2" s="16">
        <v>61.14</v>
      </c>
      <c r="S2" s="17"/>
      <c r="T2" s="18"/>
    </row>
    <row r="3" spans="1:20" ht="52.9">
      <c r="A3" s="2" t="s">
        <v>18</v>
      </c>
      <c r="B3" s="2">
        <v>9822</v>
      </c>
      <c r="C3" s="2" t="s">
        <v>29</v>
      </c>
      <c r="D3" s="2" t="s">
        <v>30</v>
      </c>
      <c r="E3" s="2" t="s">
        <v>29</v>
      </c>
      <c r="F3" s="2"/>
      <c r="G3" s="2" t="s">
        <v>21</v>
      </c>
      <c r="H3" s="2" t="s">
        <v>22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35</v>
      </c>
      <c r="N3" s="2" t="s">
        <v>36</v>
      </c>
      <c r="O3" s="2" t="s">
        <v>37</v>
      </c>
      <c r="P3" s="2">
        <v>1</v>
      </c>
      <c r="Q3" s="2">
        <v>32.5</v>
      </c>
      <c r="R3" s="16">
        <v>30.8</v>
      </c>
      <c r="S3" s="17"/>
      <c r="T3" s="18"/>
    </row>
    <row r="4" spans="1:20" ht="52.9">
      <c r="A4" s="2" t="s">
        <v>18</v>
      </c>
      <c r="B4" s="2">
        <v>9822</v>
      </c>
      <c r="C4" s="2" t="s">
        <v>29</v>
      </c>
      <c r="D4" s="2" t="s">
        <v>30</v>
      </c>
      <c r="E4" s="2" t="s">
        <v>29</v>
      </c>
      <c r="F4" s="2"/>
      <c r="G4" s="2" t="s">
        <v>21</v>
      </c>
      <c r="H4" s="2" t="s">
        <v>22</v>
      </c>
      <c r="I4" s="2" t="s">
        <v>31</v>
      </c>
      <c r="J4" s="2" t="s">
        <v>32</v>
      </c>
      <c r="K4" s="2" t="s">
        <v>33</v>
      </c>
      <c r="L4" s="2" t="s">
        <v>38</v>
      </c>
      <c r="M4" s="2" t="s">
        <v>35</v>
      </c>
      <c r="N4" s="2" t="s">
        <v>39</v>
      </c>
      <c r="O4" s="2" t="s">
        <v>37</v>
      </c>
      <c r="P4" s="2">
        <v>29</v>
      </c>
      <c r="Q4" s="2">
        <v>942.5</v>
      </c>
      <c r="R4" s="16">
        <v>893.2</v>
      </c>
      <c r="S4" s="17"/>
      <c r="T4" s="18"/>
    </row>
    <row r="5" spans="1:20" ht="52.9">
      <c r="A5" s="2" t="s">
        <v>18</v>
      </c>
      <c r="B5" s="2">
        <v>9822</v>
      </c>
      <c r="C5" s="2" t="s">
        <v>29</v>
      </c>
      <c r="D5" s="2" t="s">
        <v>30</v>
      </c>
      <c r="E5" s="2" t="s">
        <v>29</v>
      </c>
      <c r="F5" s="2"/>
      <c r="G5" s="2" t="s">
        <v>21</v>
      </c>
      <c r="H5" s="2" t="s">
        <v>22</v>
      </c>
      <c r="I5" s="2" t="s">
        <v>31</v>
      </c>
      <c r="J5" s="2" t="s">
        <v>32</v>
      </c>
      <c r="K5" s="2" t="s">
        <v>33</v>
      </c>
      <c r="L5" s="2" t="s">
        <v>38</v>
      </c>
      <c r="M5" s="2" t="s">
        <v>35</v>
      </c>
      <c r="N5" s="2" t="s">
        <v>40</v>
      </c>
      <c r="O5" s="2" t="s">
        <v>37</v>
      </c>
      <c r="P5" s="2">
        <v>4</v>
      </c>
      <c r="Q5" s="2">
        <v>130</v>
      </c>
      <c r="R5" s="16">
        <v>123.2</v>
      </c>
      <c r="S5" s="17"/>
      <c r="T5" s="18"/>
    </row>
    <row r="6" spans="1:20" ht="52.9">
      <c r="A6" s="2" t="s">
        <v>18</v>
      </c>
      <c r="B6" s="2">
        <v>9939</v>
      </c>
      <c r="C6" s="2" t="s">
        <v>41</v>
      </c>
      <c r="D6" s="2" t="s">
        <v>42</v>
      </c>
      <c r="E6" s="2" t="s">
        <v>41</v>
      </c>
      <c r="F6" s="2"/>
      <c r="G6" s="2" t="s">
        <v>21</v>
      </c>
      <c r="H6" s="2" t="s">
        <v>22</v>
      </c>
      <c r="I6" s="2" t="s">
        <v>43</v>
      </c>
      <c r="J6" s="2" t="s">
        <v>32</v>
      </c>
      <c r="K6" s="2" t="s">
        <v>33</v>
      </c>
      <c r="L6" s="2" t="s">
        <v>38</v>
      </c>
      <c r="M6" s="2" t="s">
        <v>35</v>
      </c>
      <c r="N6" s="2" t="s">
        <v>44</v>
      </c>
      <c r="O6" s="2" t="s">
        <v>37</v>
      </c>
      <c r="P6" s="2">
        <v>23</v>
      </c>
      <c r="Q6" s="2">
        <v>747.5</v>
      </c>
      <c r="R6" s="16">
        <v>708.4</v>
      </c>
      <c r="S6" s="17"/>
      <c r="T6" s="18"/>
    </row>
    <row r="7" spans="1:20" ht="66">
      <c r="A7" s="2" t="s">
        <v>18</v>
      </c>
      <c r="B7" s="2">
        <v>9939</v>
      </c>
      <c r="C7" s="2" t="s">
        <v>41</v>
      </c>
      <c r="D7" s="2" t="s">
        <v>42</v>
      </c>
      <c r="E7" s="2" t="s">
        <v>41</v>
      </c>
      <c r="F7" s="2"/>
      <c r="G7" s="2" t="s">
        <v>21</v>
      </c>
      <c r="H7" s="2" t="s">
        <v>22</v>
      </c>
      <c r="I7" s="2" t="s">
        <v>43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28</v>
      </c>
      <c r="P7" s="2">
        <v>5</v>
      </c>
      <c r="Q7" s="2">
        <v>105</v>
      </c>
      <c r="R7" s="16">
        <v>104.4</v>
      </c>
      <c r="S7" s="17"/>
      <c r="T7" s="18"/>
    </row>
    <row r="8" spans="1:20" ht="52.9">
      <c r="A8" s="2" t="s">
        <v>18</v>
      </c>
      <c r="B8" s="2">
        <v>9939</v>
      </c>
      <c r="C8" s="2" t="s">
        <v>41</v>
      </c>
      <c r="D8" s="2" t="s">
        <v>42</v>
      </c>
      <c r="E8" s="2" t="s">
        <v>41</v>
      </c>
      <c r="F8" s="2"/>
      <c r="G8" s="2" t="s">
        <v>21</v>
      </c>
      <c r="H8" s="2" t="s">
        <v>22</v>
      </c>
      <c r="I8" s="2" t="s">
        <v>43</v>
      </c>
      <c r="J8" s="2" t="s">
        <v>32</v>
      </c>
      <c r="K8" s="2" t="s">
        <v>33</v>
      </c>
      <c r="L8" s="2" t="s">
        <v>38</v>
      </c>
      <c r="M8" s="2" t="s">
        <v>35</v>
      </c>
      <c r="N8" s="2" t="s">
        <v>50</v>
      </c>
      <c r="O8" s="2" t="s">
        <v>37</v>
      </c>
      <c r="P8" s="2">
        <v>22</v>
      </c>
      <c r="Q8" s="2">
        <v>715</v>
      </c>
      <c r="R8" s="16">
        <v>677.6</v>
      </c>
      <c r="S8" s="17"/>
      <c r="T8" s="18"/>
    </row>
    <row r="9" spans="1:20" ht="52.9">
      <c r="A9" s="2" t="s">
        <v>18</v>
      </c>
      <c r="B9" s="2">
        <v>9939</v>
      </c>
      <c r="C9" s="2" t="s">
        <v>41</v>
      </c>
      <c r="D9" s="2" t="s">
        <v>42</v>
      </c>
      <c r="E9" s="2" t="s">
        <v>41</v>
      </c>
      <c r="F9" s="2"/>
      <c r="G9" s="2" t="s">
        <v>21</v>
      </c>
      <c r="H9" s="2" t="s">
        <v>22</v>
      </c>
      <c r="I9" s="2" t="s">
        <v>43</v>
      </c>
      <c r="J9" s="2" t="s">
        <v>32</v>
      </c>
      <c r="K9" s="2" t="s">
        <v>33</v>
      </c>
      <c r="L9" s="2" t="s">
        <v>38</v>
      </c>
      <c r="M9" s="2" t="s">
        <v>35</v>
      </c>
      <c r="N9" s="2" t="s">
        <v>51</v>
      </c>
      <c r="O9" s="2" t="s">
        <v>37</v>
      </c>
      <c r="P9" s="2">
        <v>23</v>
      </c>
      <c r="Q9" s="2">
        <v>747.5</v>
      </c>
      <c r="R9" s="16">
        <v>708.4</v>
      </c>
      <c r="S9" s="17"/>
      <c r="T9" s="18"/>
    </row>
    <row r="10" spans="1:20" ht="52.9">
      <c r="A10" s="2" t="s">
        <v>18</v>
      </c>
      <c r="B10" s="2">
        <v>9950</v>
      </c>
      <c r="C10" s="2" t="s">
        <v>52</v>
      </c>
      <c r="D10" s="2" t="s">
        <v>53</v>
      </c>
      <c r="E10" s="2" t="s">
        <v>52</v>
      </c>
      <c r="F10" s="2"/>
      <c r="G10" s="2" t="s">
        <v>21</v>
      </c>
      <c r="H10" s="2" t="s">
        <v>22</v>
      </c>
      <c r="I10" s="2" t="s">
        <v>43</v>
      </c>
      <c r="J10" s="2" t="s">
        <v>32</v>
      </c>
      <c r="K10" s="2" t="s">
        <v>33</v>
      </c>
      <c r="L10" s="2" t="s">
        <v>38</v>
      </c>
      <c r="M10" s="2" t="s">
        <v>35</v>
      </c>
      <c r="N10" s="2" t="s">
        <v>40</v>
      </c>
      <c r="O10" s="2" t="s">
        <v>37</v>
      </c>
      <c r="P10" s="2">
        <v>26</v>
      </c>
      <c r="Q10" s="2">
        <v>845</v>
      </c>
      <c r="R10" s="16">
        <v>800.8</v>
      </c>
      <c r="S10" s="17"/>
      <c r="T10" s="18"/>
    </row>
    <row r="11" spans="1:20" ht="52.9">
      <c r="A11" s="2" t="s">
        <v>18</v>
      </c>
      <c r="B11" s="2">
        <v>9950</v>
      </c>
      <c r="C11" s="2" t="s">
        <v>52</v>
      </c>
      <c r="D11" s="2" t="s">
        <v>53</v>
      </c>
      <c r="E11" s="2" t="s">
        <v>52</v>
      </c>
      <c r="F11" s="2"/>
      <c r="G11" s="2" t="s">
        <v>21</v>
      </c>
      <c r="H11" s="2" t="s">
        <v>22</v>
      </c>
      <c r="I11" s="2" t="s">
        <v>43</v>
      </c>
      <c r="J11" s="2" t="s">
        <v>32</v>
      </c>
      <c r="K11" s="2" t="s">
        <v>33</v>
      </c>
      <c r="L11" s="2" t="s">
        <v>38</v>
      </c>
      <c r="M11" s="2" t="s">
        <v>35</v>
      </c>
      <c r="N11" s="2" t="s">
        <v>54</v>
      </c>
      <c r="O11" s="2" t="s">
        <v>37</v>
      </c>
      <c r="P11" s="2">
        <v>12</v>
      </c>
      <c r="Q11" s="2">
        <v>390</v>
      </c>
      <c r="R11" s="16">
        <v>369.6</v>
      </c>
      <c r="S11" s="17"/>
      <c r="T11" s="18"/>
    </row>
    <row r="12" spans="1:20" ht="52.9">
      <c r="A12" s="2" t="s">
        <v>18</v>
      </c>
      <c r="B12" s="2">
        <v>9950</v>
      </c>
      <c r="C12" s="2" t="s">
        <v>52</v>
      </c>
      <c r="D12" s="2" t="s">
        <v>53</v>
      </c>
      <c r="E12" s="2" t="s">
        <v>52</v>
      </c>
      <c r="F12" s="2"/>
      <c r="G12" s="2" t="s">
        <v>21</v>
      </c>
      <c r="H12" s="2" t="s">
        <v>22</v>
      </c>
      <c r="I12" s="2" t="s">
        <v>43</v>
      </c>
      <c r="J12" s="2" t="s">
        <v>32</v>
      </c>
      <c r="K12" s="2" t="s">
        <v>33</v>
      </c>
      <c r="L12" s="2" t="s">
        <v>38</v>
      </c>
      <c r="M12" s="2" t="s">
        <v>35</v>
      </c>
      <c r="N12" s="2" t="s">
        <v>55</v>
      </c>
      <c r="O12" s="2" t="s">
        <v>37</v>
      </c>
      <c r="P12" s="2">
        <v>27</v>
      </c>
      <c r="Q12" s="2">
        <v>877.5</v>
      </c>
      <c r="R12" s="16">
        <v>831.6</v>
      </c>
      <c r="S12" s="17"/>
      <c r="T12" s="18"/>
    </row>
    <row r="13" spans="1:20" ht="52.9">
      <c r="A13" s="2" t="s">
        <v>18</v>
      </c>
      <c r="B13" s="2">
        <v>9950</v>
      </c>
      <c r="C13" s="2" t="s">
        <v>52</v>
      </c>
      <c r="D13" s="2" t="s">
        <v>53</v>
      </c>
      <c r="E13" s="2" t="s">
        <v>52</v>
      </c>
      <c r="F13" s="2"/>
      <c r="G13" s="2" t="s">
        <v>21</v>
      </c>
      <c r="H13" s="2" t="s">
        <v>22</v>
      </c>
      <c r="I13" s="2" t="s">
        <v>43</v>
      </c>
      <c r="J13" s="2" t="s">
        <v>32</v>
      </c>
      <c r="K13" s="2" t="s">
        <v>33</v>
      </c>
      <c r="L13" s="2" t="s">
        <v>38</v>
      </c>
      <c r="M13" s="2" t="s">
        <v>35</v>
      </c>
      <c r="N13" s="2" t="s">
        <v>50</v>
      </c>
      <c r="O13" s="2" t="s">
        <v>37</v>
      </c>
      <c r="P13" s="2">
        <v>2</v>
      </c>
      <c r="Q13" s="2">
        <v>65</v>
      </c>
      <c r="R13" s="16">
        <v>61.6</v>
      </c>
      <c r="S13" s="17"/>
      <c r="T13" s="18"/>
    </row>
    <row r="14" spans="1:20" ht="66">
      <c r="A14" s="2" t="s">
        <v>18</v>
      </c>
      <c r="B14" s="2">
        <v>9980</v>
      </c>
      <c r="C14" s="2" t="s">
        <v>56</v>
      </c>
      <c r="D14" s="2" t="s">
        <v>53</v>
      </c>
      <c r="E14" s="2" t="s">
        <v>56</v>
      </c>
      <c r="F14" s="2"/>
      <c r="G14" s="2" t="s">
        <v>21</v>
      </c>
      <c r="H14" s="2" t="s">
        <v>22</v>
      </c>
      <c r="I14" s="2" t="s">
        <v>57</v>
      </c>
      <c r="J14" s="2" t="s">
        <v>45</v>
      </c>
      <c r="K14" s="2" t="s">
        <v>46</v>
      </c>
      <c r="L14" s="2" t="s">
        <v>47</v>
      </c>
      <c r="M14" s="2" t="s">
        <v>48</v>
      </c>
      <c r="N14" s="2" t="s">
        <v>58</v>
      </c>
      <c r="O14" s="2" t="s">
        <v>28</v>
      </c>
      <c r="P14" s="2">
        <v>40</v>
      </c>
      <c r="Q14" s="2">
        <v>840</v>
      </c>
      <c r="R14" s="16">
        <v>835.2</v>
      </c>
      <c r="S14" s="17"/>
      <c r="T14" s="18"/>
    </row>
    <row r="15" spans="1:20" ht="66">
      <c r="A15" s="2" t="s">
        <v>18</v>
      </c>
      <c r="B15" s="2">
        <v>9980</v>
      </c>
      <c r="C15" s="2" t="s">
        <v>56</v>
      </c>
      <c r="D15" s="2" t="s">
        <v>53</v>
      </c>
      <c r="E15" s="2" t="s">
        <v>56</v>
      </c>
      <c r="F15" s="2"/>
      <c r="G15" s="2" t="s">
        <v>21</v>
      </c>
      <c r="H15" s="2" t="s">
        <v>22</v>
      </c>
      <c r="I15" s="2" t="s">
        <v>57</v>
      </c>
      <c r="J15" s="2" t="s">
        <v>45</v>
      </c>
      <c r="K15" s="2" t="s">
        <v>46</v>
      </c>
      <c r="L15" s="2" t="s">
        <v>47</v>
      </c>
      <c r="M15" s="2" t="s">
        <v>48</v>
      </c>
      <c r="N15" s="2" t="s">
        <v>49</v>
      </c>
      <c r="O15" s="2" t="s">
        <v>28</v>
      </c>
      <c r="P15" s="2">
        <v>29</v>
      </c>
      <c r="Q15" s="2">
        <v>609</v>
      </c>
      <c r="R15" s="16">
        <v>605.52</v>
      </c>
      <c r="S15" s="17"/>
      <c r="T15" s="18"/>
    </row>
    <row r="16" spans="1:20" ht="66">
      <c r="A16" s="2" t="s">
        <v>18</v>
      </c>
      <c r="B16" s="2">
        <v>10247</v>
      </c>
      <c r="C16" s="2" t="s">
        <v>59</v>
      </c>
      <c r="D16" s="2" t="s">
        <v>60</v>
      </c>
      <c r="E16" s="2" t="s">
        <v>59</v>
      </c>
      <c r="F16" s="2"/>
      <c r="G16" s="2" t="s">
        <v>21</v>
      </c>
      <c r="H16" s="2" t="s">
        <v>22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37</v>
      </c>
      <c r="P16" s="2">
        <v>2</v>
      </c>
      <c r="Q16" s="2">
        <v>23.4</v>
      </c>
      <c r="R16" s="16">
        <v>20</v>
      </c>
      <c r="S16" s="17"/>
      <c r="T16" s="18"/>
    </row>
    <row r="17" ht="0" hidden="1" customHeight="1"/>
    <row r="18" ht="76.5" customHeight="1"/>
  </sheetData>
  <mergeCells count="16">
    <mergeCell ref="R1:T1"/>
    <mergeCell ref="R2:T2"/>
    <mergeCell ref="R3:T3"/>
    <mergeCell ref="R4:T4"/>
    <mergeCell ref="R5:T5"/>
    <mergeCell ref="R6:T6"/>
    <mergeCell ref="R7:T7"/>
    <mergeCell ref="R8:T8"/>
    <mergeCell ref="R9:T9"/>
    <mergeCell ref="R15:T15"/>
    <mergeCell ref="R16:T16"/>
    <mergeCell ref="R10:T10"/>
    <mergeCell ref="R11:T11"/>
    <mergeCell ref="R12:T12"/>
    <mergeCell ref="R13:T13"/>
    <mergeCell ref="R14:T14"/>
  </mergeCells>
  <pageMargins left="1" right="1" top="1" bottom="1.45" header="1" footer="1"/>
  <pageSetup orientation="portrait" horizontalDpi="300" verticalDpi="300"/>
  <headerFooter alignWithMargins="0">
    <oddFooter>&amp;L&amp;"Arial,Regular"&amp;10 10/25/2024 9:14:43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B548-A6A7-48DC-A877-A7AE4068A8F9}">
  <dimension ref="A3:D10"/>
  <sheetViews>
    <sheetView workbookViewId="0">
      <selection activeCell="D5" sqref="D5:D7"/>
    </sheetView>
  </sheetViews>
  <sheetFormatPr defaultColWidth="11.42578125" defaultRowHeight="14.45"/>
  <cols>
    <col min="1" max="1" width="14" bestFit="1" customWidth="1"/>
    <col min="2" max="2" width="13.28515625" bestFit="1" customWidth="1"/>
    <col min="3" max="3" width="20.85546875" bestFit="1" customWidth="1"/>
    <col min="4" max="4" width="18" style="4" bestFit="1" customWidth="1"/>
  </cols>
  <sheetData>
    <row r="3" spans="1:4">
      <c r="A3" s="3" t="s">
        <v>3</v>
      </c>
      <c r="B3" s="3" t="s">
        <v>1</v>
      </c>
      <c r="C3" s="3" t="s">
        <v>4</v>
      </c>
      <c r="D3" s="4" t="s">
        <v>67</v>
      </c>
    </row>
    <row r="4" spans="1:4">
      <c r="A4" t="s">
        <v>30</v>
      </c>
      <c r="B4">
        <v>9822</v>
      </c>
      <c r="C4" t="s">
        <v>29</v>
      </c>
      <c r="D4" s="4">
        <v>1105</v>
      </c>
    </row>
    <row r="5" spans="1:4">
      <c r="A5" t="s">
        <v>42</v>
      </c>
      <c r="B5">
        <v>9939</v>
      </c>
      <c r="C5" t="s">
        <v>41</v>
      </c>
      <c r="D5" s="4">
        <v>2315</v>
      </c>
    </row>
    <row r="6" spans="1:4">
      <c r="A6" t="s">
        <v>53</v>
      </c>
      <c r="B6">
        <v>9950</v>
      </c>
      <c r="C6" t="s">
        <v>52</v>
      </c>
      <c r="D6" s="4">
        <v>2177.5</v>
      </c>
    </row>
    <row r="7" spans="1:4">
      <c r="B7">
        <v>9980</v>
      </c>
      <c r="C7" t="s">
        <v>56</v>
      </c>
      <c r="D7" s="4">
        <v>1449</v>
      </c>
    </row>
    <row r="8" spans="1:4">
      <c r="A8" t="s">
        <v>60</v>
      </c>
      <c r="B8">
        <v>10247</v>
      </c>
      <c r="C8" t="s">
        <v>59</v>
      </c>
      <c r="D8" s="4">
        <v>23.4</v>
      </c>
    </row>
    <row r="9" spans="1:4">
      <c r="A9" t="s">
        <v>20</v>
      </c>
      <c r="B9">
        <v>9745</v>
      </c>
      <c r="C9" t="s">
        <v>19</v>
      </c>
      <c r="D9" s="4">
        <v>61.5</v>
      </c>
    </row>
    <row r="10" spans="1:4">
      <c r="A10" t="s">
        <v>68</v>
      </c>
      <c r="D10" s="4">
        <v>7131.4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B592-F40A-40C2-946D-F50910F94B74}">
  <sheetPr>
    <tabColor rgb="FFFF0000"/>
  </sheetPr>
  <dimension ref="A1:M10"/>
  <sheetViews>
    <sheetView showGridLines="0" tabSelected="1" workbookViewId="0">
      <selection activeCell="I16" sqref="I16"/>
    </sheetView>
  </sheetViews>
  <sheetFormatPr defaultColWidth="11.42578125" defaultRowHeight="14.45"/>
  <cols>
    <col min="1" max="1" width="16.5703125" bestFit="1" customWidth="1"/>
    <col min="2" max="2" width="9" bestFit="1" customWidth="1"/>
    <col min="3" max="3" width="16.42578125" bestFit="1" customWidth="1"/>
    <col min="4" max="4" width="21.7109375" bestFit="1" customWidth="1"/>
  </cols>
  <sheetData>
    <row r="1" spans="1:13" ht="26.45">
      <c r="A1" s="1" t="s">
        <v>69</v>
      </c>
      <c r="B1" s="1" t="s">
        <v>0</v>
      </c>
      <c r="C1" s="1" t="s">
        <v>70</v>
      </c>
      <c r="D1" s="1" t="s">
        <v>71</v>
      </c>
      <c r="E1" s="1" t="s">
        <v>4</v>
      </c>
      <c r="F1" s="1" t="s">
        <v>72</v>
      </c>
      <c r="G1" s="1" t="s">
        <v>14</v>
      </c>
      <c r="H1" s="1" t="s">
        <v>73</v>
      </c>
      <c r="I1" s="1" t="s">
        <v>74</v>
      </c>
      <c r="J1" s="9" t="s">
        <v>15</v>
      </c>
      <c r="K1" s="8" t="s">
        <v>75</v>
      </c>
      <c r="L1" s="8" t="s">
        <v>76</v>
      </c>
      <c r="M1" s="1" t="s">
        <v>77</v>
      </c>
    </row>
    <row r="2" spans="1:13" ht="39.6">
      <c r="A2" s="2">
        <v>1043</v>
      </c>
      <c r="B2" s="2" t="s">
        <v>18</v>
      </c>
      <c r="C2" s="2">
        <v>489495000</v>
      </c>
      <c r="D2" s="2" t="s">
        <v>78</v>
      </c>
      <c r="E2" s="2" t="s">
        <v>79</v>
      </c>
      <c r="F2" s="2" t="s">
        <v>41</v>
      </c>
      <c r="G2" s="2" t="s">
        <v>80</v>
      </c>
      <c r="H2" s="2" t="s">
        <v>81</v>
      </c>
      <c r="I2" s="2" t="s">
        <v>82</v>
      </c>
      <c r="J2" s="7">
        <v>2315</v>
      </c>
      <c r="K2" s="6">
        <v>1.2E-2</v>
      </c>
      <c r="L2" s="5">
        <f>J2*K2</f>
        <v>27.78</v>
      </c>
      <c r="M2" s="2" t="s">
        <v>83</v>
      </c>
    </row>
    <row r="3" spans="1:13" ht="26.45">
      <c r="A3" s="2">
        <v>1043</v>
      </c>
      <c r="B3" s="2" t="s">
        <v>18</v>
      </c>
      <c r="C3" s="2">
        <v>489495001</v>
      </c>
      <c r="D3" s="2" t="s">
        <v>84</v>
      </c>
      <c r="E3" s="2" t="s">
        <v>85</v>
      </c>
      <c r="F3" s="2" t="s">
        <v>52</v>
      </c>
      <c r="G3" s="2" t="s">
        <v>80</v>
      </c>
      <c r="H3" s="2" t="s">
        <v>81</v>
      </c>
      <c r="I3" s="2" t="s">
        <v>82</v>
      </c>
      <c r="J3" s="7">
        <v>2177.5</v>
      </c>
      <c r="K3" s="6">
        <v>1.2E-2</v>
      </c>
      <c r="L3" s="5">
        <f>J3*K3</f>
        <v>26.13</v>
      </c>
      <c r="M3" s="2" t="s">
        <v>83</v>
      </c>
    </row>
    <row r="4" spans="1:13" ht="39.6">
      <c r="A4" s="2">
        <v>1043</v>
      </c>
      <c r="B4" s="2" t="s">
        <v>18</v>
      </c>
      <c r="C4" s="2">
        <v>489495002</v>
      </c>
      <c r="D4" s="2" t="s">
        <v>84</v>
      </c>
      <c r="E4" s="2" t="s">
        <v>86</v>
      </c>
      <c r="F4" s="2" t="s">
        <v>56</v>
      </c>
      <c r="G4" s="2" t="s">
        <v>80</v>
      </c>
      <c r="H4" s="2" t="s">
        <v>81</v>
      </c>
      <c r="I4" s="2" t="s">
        <v>82</v>
      </c>
      <c r="J4" s="7">
        <v>1449</v>
      </c>
      <c r="K4" s="6">
        <v>1.2E-2</v>
      </c>
      <c r="L4" s="5">
        <f>J4*K4</f>
        <v>17.388000000000002</v>
      </c>
      <c r="M4" s="2" t="s">
        <v>83</v>
      </c>
    </row>
    <row r="5" spans="1:13">
      <c r="L5" s="12">
        <f>SUM(L2:L4)</f>
        <v>71.298000000000002</v>
      </c>
    </row>
    <row r="8" spans="1:13">
      <c r="A8" s="14" t="s">
        <v>74</v>
      </c>
      <c r="B8" s="14" t="s">
        <v>75</v>
      </c>
      <c r="C8" t="s">
        <v>87</v>
      </c>
      <c r="D8" t="s">
        <v>88</v>
      </c>
    </row>
    <row r="9" spans="1:13">
      <c r="A9" t="s">
        <v>82</v>
      </c>
      <c r="B9" s="13">
        <v>1.2E-2</v>
      </c>
      <c r="C9" s="15">
        <v>5941.5</v>
      </c>
      <c r="D9" s="10">
        <v>71.298000000000002</v>
      </c>
    </row>
    <row r="10" spans="1:13">
      <c r="A10" t="s">
        <v>68</v>
      </c>
      <c r="C10" s="15">
        <v>5941.5</v>
      </c>
      <c r="D10" s="11">
        <v>71.298000000000002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Margareth Yto Ortega</dc:creator>
  <cp:keywords/>
  <dc:description/>
  <cp:lastModifiedBy>Rodrigo Pretel (OSF-CAL)</cp:lastModifiedBy>
  <cp:revision/>
  <dcterms:created xsi:type="dcterms:W3CDTF">2024-10-25T15:25:39Z</dcterms:created>
  <dcterms:modified xsi:type="dcterms:W3CDTF">2024-10-28T15:28:05Z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