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ialsamx-my.sharepoint.com/personal/yajaira_yto_frialsa_pe/Documents/Escritorio/CLIENTES 2024/PE00070-OCEANO/MAYO/"/>
    </mc:Choice>
  </mc:AlternateContent>
  <xr:revisionPtr revIDLastSave="0" documentId="8_{01C94DEF-A720-484B-934B-712F0EA8E3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NTRADAS AL 24.05.24" sheetId="1" r:id="rId1"/>
    <sheet name="COBROS POSICIONES" sheetId="2" r:id="rId2"/>
    <sheet name="RESUMEN PESOS" sheetId="3" r:id="rId3"/>
    <sheet name="COBROS MANIOBRAS" sheetId="4" r:id="rId4"/>
  </sheets>
  <calcPr calcId="191029"/>
  <pivotCaches>
    <pivotCache cacheId="7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4" l="1"/>
  <c r="E5" i="1"/>
  <c r="E4" i="1"/>
  <c r="G4" i="2"/>
  <c r="G5" i="2"/>
</calcChain>
</file>

<file path=xl/sharedStrings.xml><?xml version="1.0" encoding="utf-8"?>
<sst xmlns="http://schemas.openxmlformats.org/spreadsheetml/2006/main" count="80" uniqueCount="58">
  <si>
    <t>Cliente</t>
  </si>
  <si>
    <t xml:space="preserve">Embarcador </t>
  </si>
  <si>
    <t>Embarcador Nombre</t>
  </si>
  <si>
    <t xml:space="preserve">Fecha de Recibo </t>
  </si>
  <si>
    <t>Núm. de Recibo</t>
  </si>
  <si>
    <t>Núm. de Referencia</t>
  </si>
  <si>
    <t>Núm. docto Cliente</t>
  </si>
  <si>
    <t>Ubicación</t>
  </si>
  <si>
    <t>Producto</t>
  </si>
  <si>
    <t>Caducidad</t>
  </si>
  <si>
    <t>Descripción</t>
  </si>
  <si>
    <t>Lote Cliente</t>
  </si>
  <si>
    <t>Numero de Tarima</t>
  </si>
  <si>
    <t>Unidad</t>
  </si>
  <si>
    <t>Cantidad Recibida</t>
  </si>
  <si>
    <t>Codigo de Retención</t>
  </si>
  <si>
    <t>Peso Bruto</t>
  </si>
  <si>
    <t xml:space="preserve">Peso Neto </t>
  </si>
  <si>
    <t>PE00070</t>
  </si>
  <si>
    <t>PO01</t>
  </si>
  <si>
    <t>PLANTA OCEANO</t>
  </si>
  <si>
    <t>TA02-0000104</t>
  </si>
  <si>
    <t>04101</t>
  </si>
  <si>
    <t>PT0000084</t>
  </si>
  <si>
    <t>211225</t>
  </si>
  <si>
    <t>PEZ VOLADOR OVAS CRUDO AMARILLA 1X10 KG</t>
  </si>
  <si>
    <t>1120230030612</t>
  </si>
  <si>
    <t>CA67721</t>
  </si>
  <si>
    <t>CAJ</t>
  </si>
  <si>
    <t>PT0000203</t>
  </si>
  <si>
    <t>121225</t>
  </si>
  <si>
    <t>PEZ VOLADOR OVAS CRUDO BLANCA 1X10 KG</t>
  </si>
  <si>
    <t>1120230030565</t>
  </si>
  <si>
    <t>Último dia de almacenamiento</t>
  </si>
  <si>
    <t>Total general</t>
  </si>
  <si>
    <t>Cuenta de Numero de Tarima</t>
  </si>
  <si>
    <t>TARIFA</t>
  </si>
  <si>
    <t>TOTAL</t>
  </si>
  <si>
    <t>MES</t>
  </si>
  <si>
    <t>MES 1</t>
  </si>
  <si>
    <t>Suma de Peso Bruto</t>
  </si>
  <si>
    <t xml:space="preserve">Núm. Batch </t>
  </si>
  <si>
    <t>Num Cargo FPIC</t>
  </si>
  <si>
    <t xml:space="preserve">Fecha Cargo </t>
  </si>
  <si>
    <t>Núm. Ref</t>
  </si>
  <si>
    <t>Código de Cargo</t>
  </si>
  <si>
    <t>Descripción Cargo</t>
  </si>
  <si>
    <t>Cantidad</t>
  </si>
  <si>
    <t>Tarifa</t>
  </si>
  <si>
    <t xml:space="preserve">Cantidad Total </t>
  </si>
  <si>
    <t>Moneda</t>
  </si>
  <si>
    <t>13-MAY-24</t>
  </si>
  <si>
    <t>WR: 3726</t>
  </si>
  <si>
    <t>KGS</t>
  </si>
  <si>
    <t>MR1-1</t>
  </si>
  <si>
    <t>Descarga a Granel</t>
  </si>
  <si>
    <t>SOL</t>
  </si>
  <si>
    <t>GUIA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</si>
</sst>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S/-280A]\ * #,##0.00_-;\-[$S/-280A]\ * #,##0.00_-;_-[$S/-280A]\ * &quot;-&quot;??_-;_-@_-"/>
    <numFmt numFmtId="165" formatCode="_-[$S/-280A]\ * #,##0.000_-;\-[$S/-280A]\ * #,##0.000_-;_-[$S/-280A]\ * &quot;-&quot;??_-;_-@_-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14" fontId="2" fillId="0" borderId="1" xfId="0" applyNumberFormat="1" applyFont="1" applyBorder="1" applyAlignment="1">
      <alignment horizontal="center" vertical="center" wrapText="1" readingOrder="1"/>
    </xf>
    <xf numFmtId="0" fontId="1" fillId="0" borderId="0" xfId="0" pivotButton="1" applyFont="1"/>
    <xf numFmtId="0" fontId="1" fillId="0" borderId="0" xfId="0" applyNumberFormat="1" applyFont="1"/>
    <xf numFmtId="14" fontId="1" fillId="0" borderId="0" xfId="0" applyNumberFormat="1" applyFont="1"/>
    <xf numFmtId="0" fontId="4" fillId="0" borderId="0" xfId="0" pivotButton="1" applyFont="1"/>
    <xf numFmtId="0" fontId="5" fillId="3" borderId="4" xfId="0" applyFont="1" applyFill="1" applyBorder="1" applyAlignment="1">
      <alignment horizontal="center"/>
    </xf>
    <xf numFmtId="164" fontId="6" fillId="0" borderId="0" xfId="0" applyNumberFormat="1" applyFont="1"/>
    <xf numFmtId="164" fontId="7" fillId="0" borderId="5" xfId="0" applyNumberFormat="1" applyFont="1" applyBorder="1"/>
    <xf numFmtId="164" fontId="7" fillId="4" borderId="5" xfId="0" applyNumberFormat="1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43" fontId="1" fillId="0" borderId="0" xfId="1" applyFont="1"/>
    <xf numFmtId="0" fontId="8" fillId="2" borderId="1" xfId="0" applyFont="1" applyFill="1" applyBorder="1" applyAlignment="1">
      <alignment horizontal="center" vertical="center" wrapText="1" readingOrder="1"/>
    </xf>
    <xf numFmtId="43" fontId="8" fillId="2" borderId="1" xfId="1" applyFont="1" applyFill="1" applyBorder="1" applyAlignment="1">
      <alignment horizontal="center" vertical="center" wrapText="1" readingOrder="1"/>
    </xf>
    <xf numFmtId="165" fontId="8" fillId="2" borderId="1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43" fontId="8" fillId="0" borderId="1" xfId="1" applyFont="1" applyBorder="1" applyAlignment="1">
      <alignment horizontal="center" vertical="center" wrapText="1" readingOrder="1"/>
    </xf>
    <xf numFmtId="165" fontId="8" fillId="0" borderId="1" xfId="0" applyNumberFormat="1" applyFont="1" applyBorder="1" applyAlignment="1">
      <alignment horizontal="center" vertical="center" wrapText="1" readingOrder="1"/>
    </xf>
    <xf numFmtId="164" fontId="9" fillId="4" borderId="1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DD8E6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00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436.727967476851" createdVersion="8" refreshedVersion="8" minRefreshableVersion="3" recordCount="2" xr:uid="{12BB99CF-21BE-4CF4-A711-61DD4EA72BCF}">
  <cacheSource type="worksheet">
    <worksheetSource ref="A3:S5" sheet="ENTRADAS AL 24.05.24"/>
  </cacheSource>
  <cacheFields count="19">
    <cacheField name="Cliente" numFmtId="0">
      <sharedItems/>
    </cacheField>
    <cacheField name="Embarcador " numFmtId="0">
      <sharedItems/>
    </cacheField>
    <cacheField name="Embarcador Nombre" numFmtId="0">
      <sharedItems/>
    </cacheField>
    <cacheField name="Fecha de Recibo " numFmtId="14">
      <sharedItems containsSemiMixedTypes="0" containsNonDate="0" containsDate="1" containsString="0" minDate="2024-05-13T00:00:00" maxDate="2024-05-14T00:00:00" count="1">
        <d v="2024-05-13T00:00:00"/>
      </sharedItems>
    </cacheField>
    <cacheField name="Último dia de almacenamiento" numFmtId="14">
      <sharedItems containsSemiMixedTypes="0" containsNonDate="0" containsDate="1" containsString="0" minDate="2024-06-11T00:00:00" maxDate="2024-06-12T00:00:00" count="1">
        <d v="2024-06-11T00:00:00"/>
      </sharedItems>
    </cacheField>
    <cacheField name="Núm. de Recibo" numFmtId="0">
      <sharedItems containsSemiMixedTypes="0" containsString="0" containsNumber="1" containsInteger="1" minValue="3726" maxValue="3726" count="1">
        <n v="3726"/>
      </sharedItems>
    </cacheField>
    <cacheField name="Núm. de Referencia" numFmtId="0">
      <sharedItems/>
    </cacheField>
    <cacheField name="Núm. docto Cliente" numFmtId="0">
      <sharedItems count="1">
        <s v="TA02-0000104"/>
      </sharedItems>
    </cacheField>
    <cacheField name="Ubicación" numFmtId="0">
      <sharedItems/>
    </cacheField>
    <cacheField name="Producto" numFmtId="0">
      <sharedItems/>
    </cacheField>
    <cacheField name="Caducidad" numFmtId="0">
      <sharedItems/>
    </cacheField>
    <cacheField name="Descripción" numFmtId="0">
      <sharedItems/>
    </cacheField>
    <cacheField name="Lote Cliente" numFmtId="0">
      <sharedItems/>
    </cacheField>
    <cacheField name="Numero de Tarima" numFmtId="0">
      <sharedItems containsBlank="1"/>
    </cacheField>
    <cacheField name="Unidad" numFmtId="0">
      <sharedItems/>
    </cacheField>
    <cacheField name="Cantidad Recibida" numFmtId="0">
      <sharedItems containsSemiMixedTypes="0" containsString="0" containsNumber="1" containsInteger="1" minValue="1" maxValue="4"/>
    </cacheField>
    <cacheField name="Codigo de Retención" numFmtId="0">
      <sharedItems containsNonDate="0" containsString="0" containsBlank="1"/>
    </cacheField>
    <cacheField name="Peso Bruto" numFmtId="0">
      <sharedItems containsSemiMixedTypes="0" containsString="0" containsNumber="1" minValue="11.7" maxValue="46.8"/>
    </cacheField>
    <cacheField name="Peso Neto " numFmtId="0">
      <sharedItems containsSemiMixedTypes="0" containsString="0" containsNumber="1" containsInteger="1" minValue="10" maxValue="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PE00070"/>
    <s v="PO01"/>
    <s v="PLANTA OCEANO"/>
    <x v="0"/>
    <x v="0"/>
    <x v="0"/>
    <s v="TA02-0000104"/>
    <x v="0"/>
    <s v="04101"/>
    <s v="PT0000084"/>
    <s v="211225"/>
    <s v="PEZ VOLADOR OVAS CRUDO AMARILLA 1X10 KG"/>
    <s v="1120230030612"/>
    <s v="CA67721"/>
    <s v="CAJ"/>
    <n v="4"/>
    <m/>
    <n v="46.8"/>
    <n v="40"/>
  </r>
  <r>
    <s v="PE00070"/>
    <s v="PO01"/>
    <s v="PLANTA OCEANO"/>
    <x v="0"/>
    <x v="0"/>
    <x v="0"/>
    <s v="TA02-0000104"/>
    <x v="0"/>
    <s v="04101"/>
    <s v="PT0000203"/>
    <s v="121225"/>
    <s v="PEZ VOLADOR OVAS CRUDO BLANCA 1X10 KG"/>
    <s v="1120230030565"/>
    <m/>
    <s v="CAJ"/>
    <n v="1"/>
    <m/>
    <n v="11.7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A1DBF1-3E06-4521-A75D-96D3EB506335}" name="TablaDinámica1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E5" firstHeaderRow="1" firstDataRow="1" firstDataCol="4"/>
  <pivotFields count="19">
    <pivotField compact="0" outline="0" showAll="0" defaultSubtotal="0"/>
    <pivotField compact="0" outline="0" showAll="0" defaultSubtotal="0"/>
    <pivotField compact="0" outline="0" showAll="0" defaultSubtotal="0"/>
    <pivotField axis="axisRow" compact="0" numFmtId="14" outline="0" showAll="0" defaultSubtotal="0">
      <items count="1">
        <item x="0"/>
      </items>
    </pivotField>
    <pivotField axis="axisRow" compact="0" numFmtId="14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4">
    <field x="3"/>
    <field x="4"/>
    <field x="5"/>
    <field x="7"/>
  </rowFields>
  <rowItems count="2">
    <i>
      <x/>
      <x/>
      <x/>
      <x/>
    </i>
    <i t="grand">
      <x/>
    </i>
  </rowItems>
  <colItems count="1">
    <i/>
  </colItems>
  <dataFields count="1">
    <dataField name="Cuenta de Numero de Tarima" fld="13" subtotal="count" baseField="0" baseItem="0"/>
  </dataFields>
  <formats count="4">
    <format dxfId="3">
      <pivotArea field="3" type="button" dataOnly="0" labelOnly="1" outline="0" axis="axisRow" fieldPosition="0"/>
    </format>
    <format dxfId="2">
      <pivotArea field="4" type="button" dataOnly="0" labelOnly="1" outline="0" axis="axisRow" fieldPosition="1"/>
    </format>
    <format dxfId="1">
      <pivotArea field="5" type="button" dataOnly="0" labelOnly="1" outline="0" axis="axisRow" fieldPosition="2"/>
    </format>
    <format dxfId="0">
      <pivotArea field="7" type="button" dataOnly="0" labelOnly="1" outline="0" axis="axisRow" fieldPosition="3"/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957DAB-3E9C-4885-961B-FB3CB2B727E2}" name="TablaDinámica2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D5" firstHeaderRow="1" firstDataRow="1" firstDataCol="3"/>
  <pivotFields count="19">
    <pivotField compact="0" outline="0" showAll="0" defaultSubtotal="0"/>
    <pivotField compact="0" outline="0" showAll="0" defaultSubtotal="0"/>
    <pivotField compact="0" outline="0" showAll="0" defaultSubtotal="0"/>
    <pivotField axis="axisRow" compact="0" numFmtId="14" outline="0" showAll="0" defaultSubtotal="0">
      <items count="1">
        <item x="0"/>
      </items>
    </pivotField>
    <pivotField compact="0" numFmtId="14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</pivotFields>
  <rowFields count="3">
    <field x="3"/>
    <field x="5"/>
    <field x="7"/>
  </rowFields>
  <rowItems count="2">
    <i>
      <x/>
      <x/>
      <x/>
    </i>
    <i t="grand">
      <x/>
    </i>
  </rowItems>
  <colItems count="1">
    <i/>
  </colItems>
  <dataFields count="1">
    <dataField name="Suma de Peso Bruto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"/>
  <sheetViews>
    <sheetView showGridLines="0" tabSelected="1" workbookViewId="0">
      <selection activeCell="E8" sqref="E8"/>
    </sheetView>
  </sheetViews>
  <sheetFormatPr baseColWidth="10" defaultRowHeight="14.4" x14ac:dyDescent="0.3"/>
  <cols>
    <col min="1" max="1" width="9.88671875" customWidth="1"/>
    <col min="2" max="3" width="13.6640625" customWidth="1"/>
    <col min="4" max="5" width="12.109375" customWidth="1"/>
    <col min="6" max="6" width="10.33203125" customWidth="1"/>
    <col min="7" max="7" width="12" customWidth="1"/>
    <col min="8" max="9" width="13.6640625" customWidth="1"/>
    <col min="10" max="10" width="12.33203125" customWidth="1"/>
    <col min="11" max="11" width="12" customWidth="1"/>
    <col min="12" max="12" width="13.6640625" customWidth="1"/>
    <col min="13" max="13" width="12.5546875" customWidth="1"/>
    <col min="14" max="14" width="9.77734375" customWidth="1"/>
    <col min="15" max="15" width="11.5546875" customWidth="1"/>
    <col min="16" max="16" width="9.88671875" customWidth="1"/>
    <col min="17" max="17" width="11.5546875" customWidth="1"/>
    <col min="18" max="18" width="11.6640625" customWidth="1"/>
    <col min="19" max="19" width="11" customWidth="1"/>
    <col min="20" max="20" width="0.5546875" customWidth="1"/>
    <col min="21" max="21" width="16.109375" customWidth="1"/>
    <col min="22" max="22" width="5.5546875" customWidth="1"/>
  </cols>
  <sheetData>
    <row r="1" spans="1:19" ht="0.6" customHeight="1" x14ac:dyDescent="0.3"/>
    <row r="2" spans="1:19" ht="0" hidden="1" customHeight="1" x14ac:dyDescent="0.3"/>
    <row r="3" spans="1:19" ht="39.6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33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</row>
    <row r="4" spans="1:19" ht="66" x14ac:dyDescent="0.3">
      <c r="A4" s="2" t="s">
        <v>18</v>
      </c>
      <c r="B4" s="2" t="s">
        <v>19</v>
      </c>
      <c r="C4" s="2" t="s">
        <v>20</v>
      </c>
      <c r="D4" s="5">
        <v>45425</v>
      </c>
      <c r="E4" s="5">
        <f>D4+29</f>
        <v>45454</v>
      </c>
      <c r="F4" s="2">
        <v>3726</v>
      </c>
      <c r="G4" s="2" t="s">
        <v>21</v>
      </c>
      <c r="H4" s="2" t="s">
        <v>21</v>
      </c>
      <c r="I4" s="2" t="s">
        <v>22</v>
      </c>
      <c r="J4" s="2" t="s">
        <v>23</v>
      </c>
      <c r="K4" s="2" t="s">
        <v>24</v>
      </c>
      <c r="L4" s="2" t="s">
        <v>25</v>
      </c>
      <c r="M4" s="2" t="s">
        <v>26</v>
      </c>
      <c r="N4" s="3" t="s">
        <v>27</v>
      </c>
      <c r="O4" s="2" t="s">
        <v>28</v>
      </c>
      <c r="P4" s="2">
        <v>4</v>
      </c>
      <c r="Q4" s="2"/>
      <c r="R4" s="2">
        <v>46.8</v>
      </c>
      <c r="S4" s="2">
        <v>40</v>
      </c>
    </row>
    <row r="5" spans="1:19" ht="66" x14ac:dyDescent="0.3">
      <c r="A5" s="2" t="s">
        <v>18</v>
      </c>
      <c r="B5" s="2" t="s">
        <v>19</v>
      </c>
      <c r="C5" s="2" t="s">
        <v>20</v>
      </c>
      <c r="D5" s="5">
        <v>45425</v>
      </c>
      <c r="E5" s="5">
        <f>D5+29</f>
        <v>45454</v>
      </c>
      <c r="F5" s="2">
        <v>3726</v>
      </c>
      <c r="G5" s="2" t="s">
        <v>21</v>
      </c>
      <c r="H5" s="2" t="s">
        <v>21</v>
      </c>
      <c r="I5" s="2" t="s">
        <v>22</v>
      </c>
      <c r="J5" s="2" t="s">
        <v>29</v>
      </c>
      <c r="K5" s="2" t="s">
        <v>30</v>
      </c>
      <c r="L5" s="2" t="s">
        <v>31</v>
      </c>
      <c r="M5" s="2" t="s">
        <v>32</v>
      </c>
      <c r="N5" s="4"/>
      <c r="O5" s="2" t="s">
        <v>28</v>
      </c>
      <c r="P5" s="2">
        <v>1</v>
      </c>
      <c r="Q5" s="2"/>
      <c r="R5" s="2">
        <v>11.7</v>
      </c>
      <c r="S5" s="2">
        <v>10</v>
      </c>
    </row>
    <row r="6" spans="1:19" ht="84.15" customHeight="1" x14ac:dyDescent="0.3"/>
  </sheetData>
  <mergeCells count="1">
    <mergeCell ref="N4:N5"/>
  </mergeCells>
  <pageMargins left="1" right="1" top="1" bottom="1.45" header="1" footer="1"/>
  <pageSetup orientation="portrait" horizontalDpi="300" verticalDpi="300"/>
  <headerFooter alignWithMargins="0">
    <oddFooter>&amp;C&amp;"Arial,Regular"&amp;10 5/24/2024 4:19:04 PM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8C984-4599-46EF-9892-8AA4674E1950}">
  <sheetPr>
    <tabColor rgb="FFFF0000"/>
  </sheetPr>
  <dimension ref="A2:H5"/>
  <sheetViews>
    <sheetView showGridLines="0" workbookViewId="0">
      <selection activeCell="F14" sqref="F14"/>
    </sheetView>
  </sheetViews>
  <sheetFormatPr baseColWidth="10" defaultRowHeight="14.4" x14ac:dyDescent="0.3"/>
  <cols>
    <col min="1" max="1" width="14.5546875" customWidth="1"/>
    <col min="2" max="2" width="15.44140625" customWidth="1"/>
    <col min="4" max="4" width="15.109375" customWidth="1"/>
    <col min="5" max="5" width="7.33203125" customWidth="1"/>
  </cols>
  <sheetData>
    <row r="2" spans="1:8" ht="15" thickBot="1" x14ac:dyDescent="0.35"/>
    <row r="3" spans="1:8" x14ac:dyDescent="0.3">
      <c r="A3" s="9" t="s">
        <v>3</v>
      </c>
      <c r="B3" s="9" t="s">
        <v>33</v>
      </c>
      <c r="C3" s="9" t="s">
        <v>4</v>
      </c>
      <c r="D3" s="9" t="s">
        <v>6</v>
      </c>
      <c r="E3" t="s">
        <v>35</v>
      </c>
      <c r="F3" s="10" t="s">
        <v>36</v>
      </c>
      <c r="G3" s="10" t="s">
        <v>37</v>
      </c>
      <c r="H3" s="10" t="s">
        <v>38</v>
      </c>
    </row>
    <row r="4" spans="1:8" x14ac:dyDescent="0.3">
      <c r="A4" s="8">
        <v>45425</v>
      </c>
      <c r="B4" s="8">
        <v>45454</v>
      </c>
      <c r="C4">
        <v>3726</v>
      </c>
      <c r="D4" t="s">
        <v>21</v>
      </c>
      <c r="E4" s="7">
        <v>1</v>
      </c>
      <c r="F4" s="11">
        <v>100</v>
      </c>
      <c r="G4" s="11">
        <f>GETPIVOTDATA("Numero de Tarima",$A$3,"Fecha de Recibo ",DATE(2024,5,13),"Último dia de almacenamiento",DATE(2024,6,11),"Núm. de Recibo",3726,"Núm. docto Cliente","TA02-0000104")*F4</f>
        <v>100</v>
      </c>
      <c r="H4" s="15" t="s">
        <v>39</v>
      </c>
    </row>
    <row r="5" spans="1:8" ht="15" thickBot="1" x14ac:dyDescent="0.35">
      <c r="A5" s="8" t="s">
        <v>34</v>
      </c>
      <c r="E5" s="7">
        <v>1</v>
      </c>
      <c r="F5" s="12">
        <v>100</v>
      </c>
      <c r="G5" s="13">
        <f>GETPIVOTDATA("Numero de Tarima",$A$3)*F5</f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2D779-3026-4C92-8C4F-396D53667A70}">
  <dimension ref="A3:D5"/>
  <sheetViews>
    <sheetView workbookViewId="0">
      <selection activeCell="C4" sqref="C4"/>
    </sheetView>
  </sheetViews>
  <sheetFormatPr baseColWidth="10" defaultRowHeight="14.4" x14ac:dyDescent="0.3"/>
  <cols>
    <col min="1" max="1" width="18.77734375" bestFit="1" customWidth="1"/>
    <col min="2" max="2" width="18" bestFit="1" customWidth="1"/>
    <col min="3" max="3" width="19.5546875" bestFit="1" customWidth="1"/>
    <col min="4" max="4" width="18" style="16" bestFit="1" customWidth="1"/>
  </cols>
  <sheetData>
    <row r="3" spans="1:4" x14ac:dyDescent="0.3">
      <c r="A3" s="6" t="s">
        <v>3</v>
      </c>
      <c r="B3" s="6" t="s">
        <v>4</v>
      </c>
      <c r="C3" s="6" t="s">
        <v>6</v>
      </c>
      <c r="D3" s="16" t="s">
        <v>40</v>
      </c>
    </row>
    <row r="4" spans="1:4" x14ac:dyDescent="0.3">
      <c r="A4" s="8">
        <v>45425</v>
      </c>
      <c r="B4">
        <v>3726</v>
      </c>
      <c r="C4" t="s">
        <v>21</v>
      </c>
      <c r="D4" s="16">
        <v>58.5</v>
      </c>
    </row>
    <row r="5" spans="1:4" x14ac:dyDescent="0.3">
      <c r="A5" s="8" t="s">
        <v>34</v>
      </c>
      <c r="D5" s="16">
        <v>58.5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3BC70-7262-4011-9EEA-211B15198FF4}">
  <sheetPr>
    <tabColor rgb="FFFF0000"/>
  </sheetPr>
  <dimension ref="A1:M2"/>
  <sheetViews>
    <sheetView showGridLines="0" workbookViewId="0">
      <selection activeCell="G7" sqref="G7"/>
    </sheetView>
  </sheetViews>
  <sheetFormatPr baseColWidth="10" defaultRowHeight="14.4" x14ac:dyDescent="0.3"/>
  <sheetData>
    <row r="1" spans="1:13" s="14" customFormat="1" ht="26.4" x14ac:dyDescent="0.3">
      <c r="A1" s="17" t="s">
        <v>41</v>
      </c>
      <c r="B1" s="17" t="s">
        <v>0</v>
      </c>
      <c r="C1" s="17" t="s">
        <v>42</v>
      </c>
      <c r="D1" s="17" t="s">
        <v>43</v>
      </c>
      <c r="E1" s="17" t="s">
        <v>44</v>
      </c>
      <c r="F1" s="17" t="s">
        <v>57</v>
      </c>
      <c r="G1" s="17" t="s">
        <v>13</v>
      </c>
      <c r="H1" s="17" t="s">
        <v>45</v>
      </c>
      <c r="I1" s="17" t="s">
        <v>46</v>
      </c>
      <c r="J1" s="18" t="s">
        <v>47</v>
      </c>
      <c r="K1" s="19" t="s">
        <v>48</v>
      </c>
      <c r="L1" s="20" t="s">
        <v>49</v>
      </c>
      <c r="M1" s="17" t="s">
        <v>50</v>
      </c>
    </row>
    <row r="2" spans="1:13" s="14" customFormat="1" ht="26.4" x14ac:dyDescent="0.3">
      <c r="A2" s="21">
        <v>836</v>
      </c>
      <c r="B2" s="21" t="s">
        <v>18</v>
      </c>
      <c r="C2" s="21">
        <v>429711337</v>
      </c>
      <c r="D2" s="21" t="s">
        <v>51</v>
      </c>
      <c r="E2" s="21" t="s">
        <v>52</v>
      </c>
      <c r="F2" s="21" t="s">
        <v>21</v>
      </c>
      <c r="G2" s="21" t="s">
        <v>53</v>
      </c>
      <c r="H2" s="21" t="s">
        <v>54</v>
      </c>
      <c r="I2" s="21" t="s">
        <v>55</v>
      </c>
      <c r="J2" s="22">
        <v>58.5</v>
      </c>
      <c r="K2" s="23">
        <v>1.2E-2</v>
      </c>
      <c r="L2" s="24">
        <f>J2*K2</f>
        <v>0.70200000000000007</v>
      </c>
      <c r="M2" s="2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ENTRADAS AL 24.05.24</vt:lpstr>
      <vt:lpstr>COBROS POSICIONES</vt:lpstr>
      <vt:lpstr>RESUMEN PESOS</vt:lpstr>
      <vt:lpstr>COBROS MANIOBRAS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 Yto Ortega</dc:creator>
  <cp:lastModifiedBy>Margareth Yto Ortega</cp:lastModifiedBy>
  <dcterms:created xsi:type="dcterms:W3CDTF">2024-05-24T22:33:05Z</dcterms:created>
  <dcterms:modified xsi:type="dcterms:W3CDTF">2024-05-24T22:33:05Z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