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18"/>
  <workbookPr/>
  <mc:AlternateContent xmlns:mc="http://schemas.openxmlformats.org/markup-compatibility/2006">
    <mc:Choice Requires="x15">
      <x15ac:absPath xmlns:x15ac="http://schemas.microsoft.com/office/spreadsheetml/2010/11/ac" url="C:\Users\Diana Lecarnaque\OneDrive - Oceano Seafood\Escritorio\ARCHIVOS EQUIPO HP\2024\ASIGNACIONES\OVAS\MARZO\P-028-24\"/>
    </mc:Choice>
  </mc:AlternateContent>
  <xr:revisionPtr revIDLastSave="17" documentId="13_ncr:1_{67D7DAD1-54E9-4C91-92C8-19B6D642C7CC}" xr6:coauthVersionLast="47" xr6:coauthVersionMax="47" xr10:uidLastSave="{14859BEC-111B-4E3B-B09C-F055E5134A26}"/>
  <bookViews>
    <workbookView xWindow="-108" yWindow="-108" windowWidth="23256" windowHeight="13896" xr2:uid="{00000000-000D-0000-FFFF-FFFF00000000}"/>
  </bookViews>
  <sheets>
    <sheet name="PL OPERATIVO P-028-24B" sheetId="1" r:id="rId1"/>
  </sheets>
  <definedNames>
    <definedName name="_xlnm._FilterDatabase" localSheetId="0" hidden="1">'PL OPERATIVO P-028-24B'!$B$5:$M$5</definedName>
    <definedName name="_xlnm.Print_Area" localSheetId="0">'PL OPERATIVO P-028-24B'!$B$5:$M$5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N8" i="1"/>
  <c r="O8" i="1"/>
  <c r="O9" i="1"/>
  <c r="N7" i="1"/>
  <c r="N12" i="1"/>
  <c r="N13" i="1"/>
</calcChain>
</file>

<file path=xl/sharedStrings.xml><?xml version="1.0" encoding="utf-8"?>
<sst xmlns="http://schemas.openxmlformats.org/spreadsheetml/2006/main" count="28" uniqueCount="28">
  <si>
    <t>FORMATO</t>
  </si>
  <si>
    <t>Código</t>
  </si>
  <si>
    <t>OSF-EX-FT-06</t>
  </si>
  <si>
    <t>PACKING LIST OPERATIVO</t>
  </si>
  <si>
    <t>Versión</t>
  </si>
  <si>
    <t>Fecha de aprobación</t>
  </si>
  <si>
    <t>CONTRATO</t>
  </si>
  <si>
    <t>CLIENTE FINAL</t>
  </si>
  <si>
    <t>DESTINO</t>
  </si>
  <si>
    <t>ALMACEN</t>
  </si>
  <si>
    <t>PRODUCTOR</t>
  </si>
  <si>
    <t>SKU</t>
  </si>
  <si>
    <t>ARTICULO</t>
  </si>
  <si>
    <t>FEC PROD</t>
  </si>
  <si>
    <t>FEC VCTO</t>
  </si>
  <si>
    <t>OP</t>
  </si>
  <si>
    <t>CAJAS</t>
  </si>
  <si>
    <t>KILOS</t>
  </si>
  <si>
    <t>P-028-24B / DAIEI FOODS CO., LTD</t>
  </si>
  <si>
    <t>JAPON</t>
  </si>
  <si>
    <t>FRIALSA CALLAO</t>
  </si>
  <si>
    <t>OCEANO SEAFOOD S.A. - CALLAO</t>
  </si>
  <si>
    <t>PT0000084</t>
  </si>
  <si>
    <t>PEZ VOLADOR OVAS CRUDO AMARILLA 1X10 KG</t>
  </si>
  <si>
    <t>PT0000203</t>
  </si>
  <si>
    <t>PEZ VOLADOR OVAS CRUDO BLANCA 1X10 KG</t>
  </si>
  <si>
    <t>Total APT - FRIALSA CALLAO</t>
  </si>
  <si>
    <t>Total P-028-24B / DAIEI FOODS CO.,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</si>
</sst>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indexed="65"/>
      </bottom>
      <diagonal/>
    </border>
    <border>
      <left/>
      <right style="thin">
        <color rgb="FF999999"/>
      </right>
      <top/>
      <bottom/>
      <diagonal/>
    </border>
  </borders>
  <cellStyleXfs count="32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9" fillId="0" borderId="0"/>
    <xf numFmtId="0" fontId="1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6" fillId="0" borderId="0"/>
  </cellStyleXfs>
  <cellXfs count="43">
    <xf numFmtId="0" fontId="0" fillId="0" borderId="0" xfId="0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43" fontId="14" fillId="4" borderId="5" xfId="29" applyFont="1" applyFill="1" applyBorder="1" applyAlignment="1">
      <alignment horizontal="center" vertical="center" wrapText="1"/>
    </xf>
    <xf numFmtId="0" fontId="0" fillId="0" borderId="10" xfId="0" applyBorder="1"/>
    <xf numFmtId="14" fontId="0" fillId="0" borderId="10" xfId="0" applyNumberFormat="1" applyBorder="1"/>
    <xf numFmtId="0" fontId="0" fillId="5" borderId="10" xfId="0" applyFill="1" applyBorder="1"/>
    <xf numFmtId="0" fontId="0" fillId="5" borderId="11" xfId="0" applyFill="1" applyBorder="1"/>
    <xf numFmtId="0" fontId="17" fillId="3" borderId="14" xfId="0" applyFont="1" applyFill="1" applyBorder="1"/>
    <xf numFmtId="43" fontId="14" fillId="4" borderId="0" xfId="29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0" borderId="17" xfId="0" applyBorder="1"/>
    <xf numFmtId="0" fontId="17" fillId="3" borderId="18" xfId="0" applyFont="1" applyFill="1" applyBorder="1"/>
    <xf numFmtId="1" fontId="0" fillId="0" borderId="10" xfId="0" applyNumberFormat="1" applyBorder="1" applyAlignment="1">
      <alignment horizontal="center"/>
    </xf>
    <xf numFmtId="43" fontId="0" fillId="0" borderId="10" xfId="29" applyFont="1" applyBorder="1"/>
    <xf numFmtId="43" fontId="0" fillId="0" borderId="16" xfId="29" applyFont="1" applyBorder="1"/>
    <xf numFmtId="43" fontId="0" fillId="5" borderId="10" xfId="29" applyFont="1" applyFill="1" applyBorder="1"/>
    <xf numFmtId="43" fontId="0" fillId="5" borderId="16" xfId="29" applyFont="1" applyFill="1" applyBorder="1"/>
    <xf numFmtId="43" fontId="17" fillId="3" borderId="14" xfId="29" applyFont="1" applyFill="1" applyBorder="1"/>
    <xf numFmtId="43" fontId="17" fillId="3" borderId="15" xfId="29" applyFont="1" applyFill="1" applyBorder="1"/>
    <xf numFmtId="43" fontId="12" fillId="2" borderId="0" xfId="29" applyFont="1" applyFill="1" applyAlignment="1">
      <alignment vertical="center"/>
    </xf>
    <xf numFmtId="43" fontId="0" fillId="0" borderId="4" xfId="29" applyFont="1" applyBorder="1"/>
    <xf numFmtId="43" fontId="0" fillId="0" borderId="20" xfId="29" applyFont="1" applyBorder="1"/>
    <xf numFmtId="1" fontId="0" fillId="0" borderId="4" xfId="0" applyNumberForma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/>
    </xf>
  </cellXfs>
  <cellStyles count="32">
    <cellStyle name="Millares" xfId="29" builtinId="3"/>
    <cellStyle name="Normal" xfId="0" builtinId="0"/>
    <cellStyle name="Normal 10" xfId="13" xr:uid="{00000000-0005-0000-0000-000002000000}"/>
    <cellStyle name="Normal 10 2" xfId="25" xr:uid="{00000000-0005-0000-0000-000003000000}"/>
    <cellStyle name="Normal 11" xfId="18" xr:uid="{00000000-0005-0000-0000-000004000000}"/>
    <cellStyle name="Normal 11 2" xfId="26" xr:uid="{00000000-0005-0000-0000-000005000000}"/>
    <cellStyle name="Normal 12" xfId="21" xr:uid="{00000000-0005-0000-0000-000006000000}"/>
    <cellStyle name="Normal 12 2" xfId="23" xr:uid="{00000000-0005-0000-0000-000007000000}"/>
    <cellStyle name="Normal 13" xfId="22" xr:uid="{00000000-0005-0000-0000-000008000000}"/>
    <cellStyle name="Normal 14" xfId="28" xr:uid="{00000000-0005-0000-0000-000009000000}"/>
    <cellStyle name="Normal 15" xfId="31" xr:uid="{00000000-0005-0000-0000-00000A000000}"/>
    <cellStyle name="Normal 2" xfId="3" xr:uid="{00000000-0005-0000-0000-00000B000000}"/>
    <cellStyle name="Normal 2 2" xfId="8" xr:uid="{00000000-0005-0000-0000-00000C000000}"/>
    <cellStyle name="Normal 2 3" xfId="6" xr:uid="{00000000-0005-0000-0000-00000D000000}"/>
    <cellStyle name="Normal 2 4" xfId="4" xr:uid="{00000000-0005-0000-0000-00000E000000}"/>
    <cellStyle name="Normal 3" xfId="1" xr:uid="{00000000-0005-0000-0000-00000F000000}"/>
    <cellStyle name="Normal 4" xfId="7" xr:uid="{00000000-0005-0000-0000-000010000000}"/>
    <cellStyle name="Normal 4 2" xfId="30" xr:uid="{00000000-0005-0000-0000-000011000000}"/>
    <cellStyle name="Normal 5" xfId="5" xr:uid="{00000000-0005-0000-0000-000012000000}"/>
    <cellStyle name="Normal 5 2" xfId="12" xr:uid="{00000000-0005-0000-0000-000013000000}"/>
    <cellStyle name="Normal 6" xfId="2" xr:uid="{00000000-0005-0000-0000-000014000000}"/>
    <cellStyle name="Normal 6 2" xfId="15" xr:uid="{00000000-0005-0000-0000-000015000000}"/>
    <cellStyle name="Normal 7" xfId="9" xr:uid="{00000000-0005-0000-0000-000016000000}"/>
    <cellStyle name="Normal 7 2" xfId="16" xr:uid="{00000000-0005-0000-0000-000017000000}"/>
    <cellStyle name="Normal 7 3" xfId="20" xr:uid="{00000000-0005-0000-0000-000018000000}"/>
    <cellStyle name="Normal 7 3 2" xfId="27" xr:uid="{00000000-0005-0000-0000-000019000000}"/>
    <cellStyle name="Normal 8" xfId="10" xr:uid="{00000000-0005-0000-0000-00001A000000}"/>
    <cellStyle name="Normal 8 2" xfId="17" xr:uid="{00000000-0005-0000-0000-00001B000000}"/>
    <cellStyle name="Normal 8 3" xfId="19" xr:uid="{00000000-0005-0000-0000-00001C000000}"/>
    <cellStyle name="Normal 9" xfId="11" xr:uid="{00000000-0005-0000-0000-00001D000000}"/>
    <cellStyle name="Normal 9 2" xfId="14" xr:uid="{00000000-0005-0000-0000-00001E000000}"/>
    <cellStyle name="Normal 9 3" xfId="24" xr:uid="{00000000-0005-0000-0000-00001F000000}"/>
  </cellStyles>
  <dxfs count="0"/>
  <tableStyles count="0" defaultTableStyle="TableStyleMedium2" defaultPivotStyle="PivotStyleLight16"/>
  <colors>
    <mruColors>
      <color rgb="FFCC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500062</xdr:colOff>
      <xdr:row>1</xdr:row>
      <xdr:rowOff>59532</xdr:rowOff>
    </xdr:from>
    <xdr:to>
      <xdr:col>2</xdr:col>
      <xdr:colOff>29765</xdr:colOff>
      <xdr:row>3</xdr:row>
      <xdr:rowOff>264827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81510AC-E030-43CD-9E67-11B1E2DD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" y="238126"/>
          <a:ext cx="1142505" cy="58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1"/>
  <sheetViews>
    <sheetView tabSelected="1" topLeftCell="F1" zoomScale="80" zoomScaleNormal="80" workbookViewId="0">
      <selection activeCell="P14" sqref="P14"/>
    </sheetView>
  </sheetViews>
  <sheetFormatPr defaultColWidth="11.42578125" defaultRowHeight="13.9"/>
  <cols>
    <col min="1" max="1" width="9.28515625" style="1" customWidth="1"/>
    <col min="2" max="2" width="23.85546875" style="1" customWidth="1"/>
    <col min="3" max="3" width="14.85546875" style="1" customWidth="1"/>
    <col min="4" max="4" width="13.140625" style="1" customWidth="1"/>
    <col min="5" max="5" width="22" style="1" customWidth="1"/>
    <col min="6" max="6" width="29.42578125" style="1" bestFit="1" customWidth="1"/>
    <col min="7" max="7" width="10.7109375" style="1" customWidth="1"/>
    <col min="8" max="8" width="43.7109375" style="1" customWidth="1"/>
    <col min="9" max="10" width="11.5703125" style="2" bestFit="1" customWidth="1"/>
    <col min="11" max="11" width="16.140625" style="2" customWidth="1"/>
    <col min="12" max="12" width="13.85546875" style="1" customWidth="1"/>
    <col min="13" max="13" width="14.28515625" style="1" bestFit="1" customWidth="1"/>
    <col min="14" max="16384" width="11.42578125" style="1"/>
  </cols>
  <sheetData>
    <row r="2" spans="2:16">
      <c r="B2" s="34"/>
      <c r="C2" s="34"/>
      <c r="D2" s="34"/>
      <c r="E2" s="39" t="s">
        <v>0</v>
      </c>
      <c r="F2" s="40"/>
      <c r="G2" s="40"/>
      <c r="H2" s="40"/>
      <c r="I2" s="40"/>
      <c r="J2" s="40"/>
      <c r="K2" s="3" t="s">
        <v>1</v>
      </c>
      <c r="L2" s="32" t="s">
        <v>2</v>
      </c>
      <c r="M2" s="33"/>
    </row>
    <row r="3" spans="2:16" ht="15" customHeight="1">
      <c r="B3" s="34"/>
      <c r="C3" s="34"/>
      <c r="D3" s="34"/>
      <c r="E3" s="35" t="s">
        <v>3</v>
      </c>
      <c r="F3" s="36"/>
      <c r="G3" s="36"/>
      <c r="H3" s="36"/>
      <c r="I3" s="36"/>
      <c r="J3" s="36"/>
      <c r="K3" s="3" t="s">
        <v>4</v>
      </c>
      <c r="L3" s="32">
        <v>3</v>
      </c>
      <c r="M3" s="33"/>
    </row>
    <row r="4" spans="2:16" ht="25.5" customHeight="1">
      <c r="B4" s="34"/>
      <c r="C4" s="34"/>
      <c r="D4" s="34"/>
      <c r="E4" s="37"/>
      <c r="F4" s="38"/>
      <c r="G4" s="38"/>
      <c r="H4" s="38"/>
      <c r="I4" s="38"/>
      <c r="J4" s="38"/>
      <c r="K4" s="13" t="s">
        <v>5</v>
      </c>
      <c r="L4" s="41">
        <v>44467</v>
      </c>
      <c r="M4" s="42"/>
    </row>
    <row r="5" spans="2:16" s="5" customFormat="1" ht="14.45"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12" t="s">
        <v>16</v>
      </c>
      <c r="M5" s="6" t="s">
        <v>17</v>
      </c>
    </row>
    <row r="6" spans="2:16" ht="14.45" customHeight="1">
      <c r="B6" s="29" t="s">
        <v>18</v>
      </c>
      <c r="C6" s="7"/>
      <c r="D6" s="7" t="s">
        <v>19</v>
      </c>
      <c r="E6" s="7" t="s">
        <v>20</v>
      </c>
      <c r="F6" s="7" t="s">
        <v>21</v>
      </c>
      <c r="G6" s="7" t="s">
        <v>22</v>
      </c>
      <c r="H6" s="7" t="s">
        <v>23</v>
      </c>
      <c r="I6" s="8">
        <v>45366</v>
      </c>
      <c r="J6" s="8">
        <v>46096</v>
      </c>
      <c r="K6" s="16">
        <v>1120240030072</v>
      </c>
      <c r="L6" s="17">
        <v>282</v>
      </c>
      <c r="M6" s="18">
        <v>2820</v>
      </c>
      <c r="N6" s="1">
        <v>1473</v>
      </c>
    </row>
    <row r="7" spans="2:16" ht="14.45">
      <c r="B7" s="30"/>
      <c r="C7" s="14"/>
      <c r="D7" s="14"/>
      <c r="E7" s="14"/>
      <c r="F7" s="14"/>
      <c r="G7" s="14"/>
      <c r="H7" s="14"/>
      <c r="I7" s="8">
        <v>45367</v>
      </c>
      <c r="J7" s="8">
        <v>46097</v>
      </c>
      <c r="K7" s="16">
        <v>1120240030073</v>
      </c>
      <c r="L7" s="17">
        <v>194</v>
      </c>
      <c r="M7" s="18">
        <v>1940</v>
      </c>
      <c r="N7" s="1">
        <f>+N6/2</f>
        <v>736.5</v>
      </c>
    </row>
    <row r="8" spans="2:16" ht="14.45">
      <c r="B8" s="31"/>
      <c r="C8" s="14"/>
      <c r="D8" s="14"/>
      <c r="E8" s="14"/>
      <c r="F8" s="14"/>
      <c r="G8" s="14"/>
      <c r="H8" s="14"/>
      <c r="I8" s="8">
        <v>45369</v>
      </c>
      <c r="J8" s="8">
        <v>46099</v>
      </c>
      <c r="K8" s="16">
        <v>1120240030074</v>
      </c>
      <c r="L8" s="17">
        <v>330</v>
      </c>
      <c r="M8" s="18">
        <v>3300</v>
      </c>
      <c r="N8" s="1">
        <f>+N7+15+200</f>
        <v>951.5</v>
      </c>
      <c r="O8" s="1">
        <f>+O9-N8</f>
        <v>550.5</v>
      </c>
    </row>
    <row r="9" spans="2:16" ht="14.45">
      <c r="B9" s="14"/>
      <c r="C9" s="14"/>
      <c r="D9" s="14"/>
      <c r="E9" s="14"/>
      <c r="F9" s="14"/>
      <c r="G9" s="14"/>
      <c r="H9" s="14"/>
      <c r="I9" s="8">
        <v>45370</v>
      </c>
      <c r="J9" s="8">
        <v>46100</v>
      </c>
      <c r="K9" s="16">
        <v>1120240030075</v>
      </c>
      <c r="L9" s="17">
        <v>214</v>
      </c>
      <c r="M9" s="18">
        <v>2140</v>
      </c>
      <c r="O9" s="1">
        <f>751+751</f>
        <v>1502</v>
      </c>
    </row>
    <row r="10" spans="2:16" ht="14.45">
      <c r="B10" s="14"/>
      <c r="C10" s="14"/>
      <c r="D10" s="14"/>
      <c r="E10" s="14"/>
      <c r="F10" s="14"/>
      <c r="G10" s="14"/>
      <c r="H10" s="14"/>
      <c r="I10" s="8">
        <v>45370</v>
      </c>
      <c r="J10" s="8">
        <v>46100</v>
      </c>
      <c r="K10" s="26">
        <v>1120240030077</v>
      </c>
      <c r="L10" s="24">
        <v>319</v>
      </c>
      <c r="M10" s="25">
        <v>3190</v>
      </c>
    </row>
    <row r="11" spans="2:16" ht="14.45">
      <c r="B11" s="14"/>
      <c r="C11" s="14"/>
      <c r="D11" s="14"/>
      <c r="E11" s="14"/>
      <c r="F11" s="14"/>
      <c r="G11" s="14"/>
      <c r="H11" s="14"/>
      <c r="I11" s="8">
        <v>45372</v>
      </c>
      <c r="J11" s="8">
        <v>46102</v>
      </c>
      <c r="K11" s="16">
        <v>1120240030078</v>
      </c>
      <c r="L11" s="17">
        <v>134</v>
      </c>
      <c r="M11" s="18">
        <v>1340</v>
      </c>
    </row>
    <row r="12" spans="2:16" ht="14.45">
      <c r="B12" s="14"/>
      <c r="C12" s="14"/>
      <c r="D12" s="14"/>
      <c r="E12" s="14"/>
      <c r="F12" s="14"/>
      <c r="G12" s="14"/>
      <c r="H12" s="14"/>
      <c r="I12" s="8">
        <v>45387</v>
      </c>
      <c r="J12" s="8">
        <v>46117</v>
      </c>
      <c r="K12" s="16">
        <v>1120240030085</v>
      </c>
      <c r="L12" s="17">
        <v>417</v>
      </c>
      <c r="M12" s="18">
        <v>4170</v>
      </c>
      <c r="N12" s="1">
        <f>417+15</f>
        <v>432</v>
      </c>
    </row>
    <row r="13" spans="2:16" ht="14.45">
      <c r="B13" s="14"/>
      <c r="C13" s="14"/>
      <c r="D13" s="14"/>
      <c r="E13" s="14"/>
      <c r="F13" s="14"/>
      <c r="G13" s="7" t="s">
        <v>24</v>
      </c>
      <c r="H13" s="7" t="s">
        <v>25</v>
      </c>
      <c r="I13" s="8">
        <v>45366</v>
      </c>
      <c r="J13" s="8">
        <v>46096</v>
      </c>
      <c r="K13" s="16">
        <v>1120240030072</v>
      </c>
      <c r="L13" s="17">
        <v>57.999999999999993</v>
      </c>
      <c r="M13" s="18">
        <v>579.99999999999989</v>
      </c>
      <c r="N13" s="1">
        <f>206+15</f>
        <v>221</v>
      </c>
      <c r="P13" s="1">
        <f>620-76</f>
        <v>544</v>
      </c>
    </row>
    <row r="14" spans="2:16" ht="14.45">
      <c r="B14" s="14"/>
      <c r="C14" s="14"/>
      <c r="D14" s="14"/>
      <c r="E14" s="14"/>
      <c r="F14" s="14"/>
      <c r="G14" s="14"/>
      <c r="H14" s="14"/>
      <c r="I14" s="8">
        <v>45369</v>
      </c>
      <c r="J14" s="8">
        <v>46099</v>
      </c>
      <c r="K14" s="16">
        <v>1120240030074</v>
      </c>
      <c r="L14" s="17">
        <v>18</v>
      </c>
      <c r="M14" s="18">
        <v>180</v>
      </c>
    </row>
    <row r="15" spans="2:16" ht="14.45">
      <c r="B15" s="14"/>
      <c r="C15" s="14"/>
      <c r="D15" s="14"/>
      <c r="E15" s="14"/>
      <c r="F15" s="14"/>
      <c r="G15" s="14"/>
      <c r="H15" s="14"/>
      <c r="I15" s="8">
        <v>45387</v>
      </c>
      <c r="J15" s="8">
        <v>46117</v>
      </c>
      <c r="K15" s="16">
        <v>1120240030085</v>
      </c>
      <c r="L15" s="17">
        <v>4</v>
      </c>
      <c r="M15" s="18">
        <v>40</v>
      </c>
    </row>
    <row r="16" spans="2:16" ht="14.45">
      <c r="B16" s="14"/>
      <c r="C16" s="14"/>
      <c r="D16" s="14"/>
      <c r="E16" s="14"/>
      <c r="F16" s="14"/>
      <c r="G16" s="14"/>
      <c r="H16" s="14"/>
      <c r="I16" s="8">
        <v>45363</v>
      </c>
      <c r="J16" s="8">
        <v>46093</v>
      </c>
      <c r="K16" s="16">
        <v>1120240030069</v>
      </c>
      <c r="L16" s="17">
        <v>91</v>
      </c>
      <c r="M16" s="18">
        <v>910</v>
      </c>
    </row>
    <row r="17" spans="2:13" ht="14.45">
      <c r="B17" s="14"/>
      <c r="C17" s="14"/>
      <c r="D17" s="14"/>
      <c r="E17" s="14"/>
      <c r="F17" s="14"/>
      <c r="G17" s="14"/>
      <c r="H17" s="14"/>
      <c r="I17" s="8">
        <v>45364</v>
      </c>
      <c r="J17" s="8">
        <v>46094</v>
      </c>
      <c r="K17" s="16">
        <v>1120240030070</v>
      </c>
      <c r="L17" s="17">
        <v>39</v>
      </c>
      <c r="M17" s="18">
        <v>390</v>
      </c>
    </row>
    <row r="18" spans="2:13" ht="14.45">
      <c r="B18" s="14"/>
      <c r="C18" s="14"/>
      <c r="D18" s="14"/>
      <c r="E18" s="9" t="s">
        <v>26</v>
      </c>
      <c r="F18" s="10"/>
      <c r="G18" s="10"/>
      <c r="H18" s="10"/>
      <c r="I18" s="10"/>
      <c r="J18" s="10"/>
      <c r="K18" s="27"/>
      <c r="L18" s="19">
        <v>2100</v>
      </c>
      <c r="M18" s="20">
        <v>21000</v>
      </c>
    </row>
    <row r="19" spans="2:13">
      <c r="B19" s="11" t="s">
        <v>27</v>
      </c>
      <c r="C19" s="11"/>
      <c r="D19" s="15"/>
      <c r="E19" s="15"/>
      <c r="F19" s="15"/>
      <c r="G19" s="15"/>
      <c r="H19" s="15"/>
      <c r="I19" s="15"/>
      <c r="J19" s="15"/>
      <c r="K19" s="28"/>
      <c r="L19" s="21">
        <v>2100</v>
      </c>
      <c r="M19" s="22">
        <v>21000</v>
      </c>
    </row>
    <row r="20" spans="2:13">
      <c r="L20" s="23"/>
      <c r="M20" s="23"/>
    </row>
    <row r="21" spans="2:13">
      <c r="L21" s="23"/>
      <c r="M21" s="23"/>
    </row>
  </sheetData>
  <mergeCells count="7">
    <mergeCell ref="B6:B8"/>
    <mergeCell ref="L3:M3"/>
    <mergeCell ref="L2:M2"/>
    <mergeCell ref="B2:D4"/>
    <mergeCell ref="E3:J4"/>
    <mergeCell ref="E2:J2"/>
    <mergeCell ref="L4:M4"/>
  </mergeCells>
  <pageMargins left="0.7" right="0.7" top="0.75" bottom="0.75" header="0.3" footer="0.3"/>
  <pageSetup paperSize="9" scale="3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LB&amp;C PERÚ SAC - OPERACIONES</dc:creator>
  <cp:keywords/>
  <dc:description/>
  <cp:lastModifiedBy>Francesca Pérez (OSF-CAL)</cp:lastModifiedBy>
  <cp:revision/>
  <dcterms:created xsi:type="dcterms:W3CDTF">2018-06-12T17:19:59Z</dcterms:created>
  <dcterms:modified xsi:type="dcterms:W3CDTF">2024-05-20T20:21:23Z</dcterms:modified>
  <cp:category/>
  <cp:contentStatus/>
</cp:coreProperties>
</file>