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C405B42E-826B-4333-A391-20017A6A2278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GENERAL" sheetId="27" r:id="rId1"/>
    <sheet name="ALTAIR" sheetId="29" r:id="rId2"/>
    <sheet name="POECHOS" sheetId="31" r:id="rId3"/>
    <sheet name="LAMBAYEQUE" sheetId="34" r:id="rId4"/>
    <sheet name="EMMA" sheetId="3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3" l="1"/>
  <c r="K22" i="33"/>
  <c r="K18" i="33"/>
  <c r="J13" i="33"/>
  <c r="L12" i="33"/>
  <c r="L11" i="33"/>
  <c r="L10" i="33"/>
  <c r="L9" i="33"/>
  <c r="L8" i="33"/>
  <c r="L7" i="33"/>
  <c r="L13" i="33" s="1"/>
  <c r="E20" i="27"/>
  <c r="E19" i="27"/>
  <c r="K15" i="34"/>
  <c r="K16" i="31"/>
  <c r="L20" i="29"/>
  <c r="J20" i="29"/>
  <c r="L18" i="29"/>
  <c r="L19" i="29"/>
  <c r="L15" i="29"/>
  <c r="L16" i="29"/>
  <c r="L17" i="29"/>
  <c r="L14" i="29"/>
  <c r="D18" i="27" l="1"/>
  <c r="E18" i="27"/>
  <c r="D17" i="27"/>
  <c r="E17" i="27" l="1"/>
</calcChain>
</file>

<file path=xl/sharedStrings.xml><?xml version="1.0" encoding="utf-8"?>
<sst xmlns="http://schemas.openxmlformats.org/spreadsheetml/2006/main" count="262" uniqueCount="69">
  <si>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</si>
  <si>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</si>
  <si>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</si>
  <si>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</si>
  <si>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</si>
  <si>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</si>
  <si>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</si>
  <si>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</si>
  <si>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</si>
  <si>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</si>
  <si>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</si>
  <si>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</si>
  <si>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</si>
  <si>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</si>
  <si>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</si>
  <si>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</si>
  <si>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</si>
  <si>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</si>
  <si>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</si>
  <si>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</si>
  <si>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</si>
  <si>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</si>
  <si>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</si>
  <si>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</si>
  <si>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WILMER</t>
  </si>
  <si>
    <t>A1G-885</t>
  </si>
  <si>
    <t>MONTO POR PESO</t>
  </si>
  <si>
    <t>ALTAIR - ABC</t>
  </si>
  <si>
    <t>ALTAIR</t>
  </si>
  <si>
    <t>PESO TOTALES X PLANTA</t>
  </si>
  <si>
    <t>FRANK</t>
  </si>
  <si>
    <t>POECHOS - ABC</t>
  </si>
  <si>
    <t>C6Z-721</t>
  </si>
  <si>
    <t>POECHOS</t>
  </si>
  <si>
    <t>ROGER</t>
  </si>
  <si>
    <t>EG07-411</t>
  </si>
  <si>
    <t>EG03-411</t>
  </si>
  <si>
    <t>ROGER - FARFAN</t>
  </si>
  <si>
    <t>EG07-1169</t>
  </si>
  <si>
    <t>EG03-412</t>
  </si>
  <si>
    <t>RESIDUOS 4.4930</t>
  </si>
  <si>
    <t>EG07-1181</t>
  </si>
  <si>
    <t>EG03-414</t>
  </si>
  <si>
    <t>RESIDUOS 30585</t>
  </si>
  <si>
    <t>EG07-2404</t>
  </si>
  <si>
    <t>EG03-415</t>
  </si>
  <si>
    <t>RESIDUOS 9.700</t>
  </si>
  <si>
    <t>EG07-1190</t>
  </si>
  <si>
    <t>EG03-417</t>
  </si>
  <si>
    <t>RESIDUOS 2.4485</t>
  </si>
  <si>
    <t>EG07-1194</t>
  </si>
  <si>
    <t>EG03-418</t>
  </si>
  <si>
    <t>RESIDUOS 4.4040</t>
  </si>
  <si>
    <t>HECTOR HIJO</t>
  </si>
  <si>
    <t>0001-542</t>
  </si>
  <si>
    <t>EG03-419</t>
  </si>
  <si>
    <t>LAMBAYEQUE - ABC</t>
  </si>
  <si>
    <t>RESIDUOS 5.5090</t>
  </si>
  <si>
    <t>EG07-1196</t>
  </si>
  <si>
    <t>EG03-420</t>
  </si>
  <si>
    <t>RESIDUOS 3.1035</t>
  </si>
  <si>
    <t>EG07-2442</t>
  </si>
  <si>
    <t>EG03-421</t>
  </si>
  <si>
    <t>RESIDUOS 8.200</t>
  </si>
  <si>
    <t>T1R-942</t>
  </si>
  <si>
    <t>ORDEN TRANS CAR GROUP 006</t>
  </si>
  <si>
    <t>RESIDUOS 3.8005</t>
  </si>
  <si>
    <t>LAMBAYEQUE</t>
  </si>
  <si>
    <t>AL 22/07/2024 COLOR VERDE MANZANA SE SOLICITA HOY 22/07/2024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</si>
</sst>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4" fontId="10" fillId="0" borderId="1" xfId="0" applyNumberFormat="1" applyFont="1" applyBorder="1"/>
    <xf numFmtId="14" fontId="2" fillId="0" borderId="1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7" fillId="0" borderId="0" xfId="0" applyFont="1"/>
    <xf numFmtId="4" fontId="17" fillId="0" borderId="0" xfId="0" applyNumberFormat="1" applyFont="1"/>
    <xf numFmtId="0" fontId="0" fillId="5" borderId="1" xfId="0" applyFill="1" applyBorder="1"/>
    <xf numFmtId="4" fontId="0" fillId="5" borderId="1" xfId="0" applyNumberFormat="1" applyFill="1" applyBorder="1"/>
    <xf numFmtId="0" fontId="18" fillId="0" borderId="0" xfId="0" applyFont="1"/>
    <xf numFmtId="4" fontId="2" fillId="0" borderId="8" xfId="0" applyNumberFormat="1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4" fontId="2" fillId="4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Border="1"/>
    <xf numFmtId="4" fontId="2" fillId="4" borderId="0" xfId="0" applyNumberFormat="1" applyFont="1" applyFill="1" applyBorder="1" applyAlignment="1">
      <alignment horizontal="right" wrapText="1"/>
    </xf>
    <xf numFmtId="0" fontId="0" fillId="6" borderId="1" xfId="0" applyFill="1" applyBorder="1"/>
    <xf numFmtId="4" fontId="0" fillId="6" borderId="1" xfId="0" applyNumberFormat="1" applyFill="1" applyBorder="1"/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14" fontId="2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4" fontId="10" fillId="0" borderId="0" xfId="0" applyNumberFormat="1" applyFont="1" applyFill="1" applyBorder="1"/>
    <xf numFmtId="4" fontId="12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0" fillId="0" borderId="0" xfId="0" applyFill="1" applyBorder="1"/>
    <xf numFmtId="4" fontId="1" fillId="0" borderId="0" xfId="0" applyNumberFormat="1" applyFont="1" applyFill="1" applyBorder="1"/>
    <xf numFmtId="4" fontId="0" fillId="0" borderId="0" xfId="0" applyNumberFormat="1" applyFill="1" applyBorder="1"/>
    <xf numFmtId="4" fontId="20" fillId="0" borderId="0" xfId="0" applyNumberFormat="1" applyFont="1" applyFill="1" applyBorder="1"/>
    <xf numFmtId="4" fontId="2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1EA5815A-095E-43C2-8CA2-DF4BB583E732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09ABF1E-35EF-4CDE-8F01-68308C2AD812}"/>
            </a:ext>
          </a:extLst>
        </xdr:cNvPr>
        <xdr:cNvSpPr/>
      </xdr:nvSpPr>
      <xdr:spPr>
        <a:xfrm>
          <a:off x="5476875" y="561975"/>
          <a:ext cx="3629025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2AA3A0-EBDB-473D-9596-D609D5E8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8EB2FC9-5BE3-4C56-996C-FC0CD8EE645C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9E111765-3D1D-4847-912B-90FF3903E392}"/>
            </a:ext>
          </a:extLst>
        </xdr:cNvPr>
        <xdr:cNvSpPr/>
      </xdr:nvSpPr>
      <xdr:spPr>
        <a:xfrm>
          <a:off x="5476875" y="561975"/>
          <a:ext cx="3629025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95A865-F972-4D03-B2F8-A3748585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0"/>
  <sheetViews>
    <sheetView tabSelected="1" topLeftCell="A6" workbookViewId="0">
      <selection activeCell="F15" sqref="F15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22</v>
      </c>
      <c r="H6" s="11">
        <v>7</v>
      </c>
      <c r="I6" s="3">
        <v>24</v>
      </c>
      <c r="J6" s="3"/>
      <c r="L6" s="15"/>
      <c r="M6" s="49"/>
      <c r="N6" s="49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49"/>
      <c r="N7" s="49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53" t="s">
        <v>65</v>
      </c>
      <c r="G9" s="53"/>
      <c r="H9" s="53"/>
      <c r="I9" s="53"/>
      <c r="J9" s="9"/>
      <c r="K9" s="17"/>
      <c r="L9" s="3"/>
      <c r="M9" s="3"/>
      <c r="N9" s="3"/>
    </row>
    <row r="10" spans="1:14" x14ac:dyDescent="0.25">
      <c r="A10" s="50" t="s">
        <v>12</v>
      </c>
      <c r="B10" s="50"/>
      <c r="C10" s="22" t="s">
        <v>23</v>
      </c>
      <c r="F10" s="53"/>
      <c r="G10" s="53"/>
      <c r="H10" s="53"/>
      <c r="I10" s="53"/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51"/>
      <c r="N11" s="51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52"/>
      <c r="M13" s="52"/>
      <c r="N13" s="52"/>
    </row>
    <row r="14" spans="1:14" x14ac:dyDescent="0.25">
      <c r="H14" s="1"/>
      <c r="I14" s="1"/>
      <c r="J14" s="1"/>
    </row>
    <row r="16" spans="1:14" ht="24" x14ac:dyDescent="0.25">
      <c r="B16" s="31"/>
      <c r="C16" s="21" t="s">
        <v>18</v>
      </c>
      <c r="D16" s="21" t="s">
        <v>29</v>
      </c>
      <c r="E16" s="21" t="s">
        <v>21</v>
      </c>
    </row>
    <row r="17" spans="2:5" x14ac:dyDescent="0.25">
      <c r="B17" s="32"/>
      <c r="C17" s="34" t="s">
        <v>28</v>
      </c>
      <c r="D17" s="34">
        <f>ALTAIR!J20</f>
        <v>21.308</v>
      </c>
      <c r="E17" s="35">
        <f>ALTAIR!L20</f>
        <v>1491.56</v>
      </c>
    </row>
    <row r="18" spans="2:5" x14ac:dyDescent="0.25">
      <c r="C18" s="44" t="s">
        <v>33</v>
      </c>
      <c r="D18" s="44">
        <f>POECHOS!J14</f>
        <v>9.6999999999999993</v>
      </c>
      <c r="E18" s="45">
        <f>POECHOS!K16</f>
        <v>3600</v>
      </c>
    </row>
    <row r="19" spans="2:5" x14ac:dyDescent="0.25">
      <c r="C19" s="59" t="s">
        <v>67</v>
      </c>
      <c r="D19" s="59"/>
      <c r="E19" s="60">
        <f>LAMBAYEQUE!K15</f>
        <v>2500</v>
      </c>
    </row>
    <row r="20" spans="2:5" x14ac:dyDescent="0.25">
      <c r="D20" s="2"/>
      <c r="E20" s="2">
        <f>SUM(E17:E19)</f>
        <v>7591.5599999999995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L21"/>
  <sheetViews>
    <sheetView topLeftCell="A9" workbookViewId="0">
      <selection activeCell="B13" sqref="B13:L20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5.42578125" customWidth="1"/>
    <col min="6" max="6" width="16.5703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  <c r="K4" s="13"/>
    </row>
    <row r="5" spans="1:12" x14ac:dyDescent="0.25">
      <c r="C5" s="5" t="s">
        <v>4</v>
      </c>
      <c r="D5" s="5"/>
      <c r="E5" s="5"/>
      <c r="F5" s="10" t="s">
        <v>11</v>
      </c>
      <c r="G5" s="11">
        <v>22</v>
      </c>
      <c r="H5" s="11">
        <v>7</v>
      </c>
      <c r="I5" s="3">
        <v>24</v>
      </c>
      <c r="J5" s="3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F8" s="53" t="s">
        <v>65</v>
      </c>
      <c r="G8" s="53"/>
      <c r="H8" s="53"/>
      <c r="I8" s="53"/>
      <c r="J8" s="9"/>
      <c r="K8" s="9"/>
    </row>
    <row r="9" spans="1:12" x14ac:dyDescent="0.25">
      <c r="A9" s="50" t="s">
        <v>12</v>
      </c>
      <c r="B9" s="50"/>
      <c r="C9" s="22" t="s">
        <v>23</v>
      </c>
      <c r="F9" s="53"/>
      <c r="G9" s="53"/>
      <c r="H9" s="53"/>
      <c r="I9" s="53"/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37" t="s">
        <v>15</v>
      </c>
      <c r="C13" s="37" t="s">
        <v>16</v>
      </c>
      <c r="D13" s="37" t="s">
        <v>17</v>
      </c>
      <c r="E13" s="37" t="s">
        <v>18</v>
      </c>
      <c r="F13" s="37" t="s">
        <v>19</v>
      </c>
      <c r="G13" s="37" t="s">
        <v>0</v>
      </c>
      <c r="H13" s="37" t="s">
        <v>1</v>
      </c>
      <c r="I13" s="38" t="s">
        <v>20</v>
      </c>
      <c r="J13" s="38" t="s">
        <v>2</v>
      </c>
      <c r="K13" s="38" t="s">
        <v>26</v>
      </c>
      <c r="L13" s="38" t="s">
        <v>21</v>
      </c>
    </row>
    <row r="14" spans="1:12" ht="26.25" x14ac:dyDescent="0.25">
      <c r="B14" s="25">
        <v>45489</v>
      </c>
      <c r="C14" s="28" t="s">
        <v>35</v>
      </c>
      <c r="D14" s="28" t="s">
        <v>36</v>
      </c>
      <c r="E14" s="29" t="s">
        <v>27</v>
      </c>
      <c r="F14" s="28" t="s">
        <v>66</v>
      </c>
      <c r="G14" s="28" t="s">
        <v>24</v>
      </c>
      <c r="H14" s="28" t="s">
        <v>25</v>
      </c>
      <c r="I14" s="28" t="s">
        <v>34</v>
      </c>
      <c r="J14" s="39">
        <v>3.8005</v>
      </c>
      <c r="K14" s="40">
        <v>70</v>
      </c>
      <c r="L14" s="40">
        <f>J14*K14</f>
        <v>266.03500000000003</v>
      </c>
    </row>
    <row r="15" spans="1:12" ht="27" customHeight="1" x14ac:dyDescent="0.25">
      <c r="B15" s="55">
        <v>45490</v>
      </c>
      <c r="C15" s="28" t="s">
        <v>38</v>
      </c>
      <c r="D15" s="28" t="s">
        <v>39</v>
      </c>
      <c r="E15" s="29" t="s">
        <v>27</v>
      </c>
      <c r="F15" s="28" t="s">
        <v>40</v>
      </c>
      <c r="G15" s="28" t="s">
        <v>24</v>
      </c>
      <c r="H15" s="28" t="s">
        <v>25</v>
      </c>
      <c r="I15" s="28" t="s">
        <v>34</v>
      </c>
      <c r="J15" s="26">
        <v>4.4930000000000003</v>
      </c>
      <c r="K15" s="40">
        <v>70</v>
      </c>
      <c r="L15" s="40">
        <f t="shared" ref="L15:L19" si="0">J15*K15</f>
        <v>314.51000000000005</v>
      </c>
    </row>
    <row r="16" spans="1:12" ht="27" customHeight="1" x14ac:dyDescent="0.25">
      <c r="B16" s="25">
        <v>45491</v>
      </c>
      <c r="C16" s="28" t="s">
        <v>41</v>
      </c>
      <c r="D16" s="28" t="s">
        <v>42</v>
      </c>
      <c r="E16" s="29" t="s">
        <v>27</v>
      </c>
      <c r="F16" s="28" t="s">
        <v>43</v>
      </c>
      <c r="G16" s="28" t="s">
        <v>30</v>
      </c>
      <c r="H16" s="28" t="s">
        <v>25</v>
      </c>
      <c r="I16" s="28" t="s">
        <v>34</v>
      </c>
      <c r="J16" s="33">
        <v>3.0585</v>
      </c>
      <c r="K16" s="40">
        <v>70</v>
      </c>
      <c r="L16" s="40">
        <f t="shared" si="0"/>
        <v>214.095</v>
      </c>
    </row>
    <row r="17" spans="2:12" ht="27" customHeight="1" x14ac:dyDescent="0.25">
      <c r="B17" s="25">
        <v>45492</v>
      </c>
      <c r="C17" s="28" t="s">
        <v>47</v>
      </c>
      <c r="D17" s="28" t="s">
        <v>48</v>
      </c>
      <c r="E17" s="29" t="s">
        <v>27</v>
      </c>
      <c r="F17" s="28" t="s">
        <v>49</v>
      </c>
      <c r="G17" s="28" t="s">
        <v>24</v>
      </c>
      <c r="H17" s="28" t="s">
        <v>25</v>
      </c>
      <c r="I17" s="28" t="s">
        <v>34</v>
      </c>
      <c r="J17" s="33">
        <v>2.4485000000000001</v>
      </c>
      <c r="K17" s="40">
        <v>70</v>
      </c>
      <c r="L17" s="40">
        <f t="shared" si="0"/>
        <v>171.39500000000001</v>
      </c>
    </row>
    <row r="18" spans="2:12" ht="27" customHeight="1" x14ac:dyDescent="0.25">
      <c r="B18" s="25">
        <v>45493</v>
      </c>
      <c r="C18" s="28" t="s">
        <v>50</v>
      </c>
      <c r="D18" s="28" t="s">
        <v>51</v>
      </c>
      <c r="E18" s="29" t="s">
        <v>27</v>
      </c>
      <c r="F18" s="28" t="s">
        <v>52</v>
      </c>
      <c r="G18" s="28" t="s">
        <v>53</v>
      </c>
      <c r="H18" s="28" t="s">
        <v>25</v>
      </c>
      <c r="I18" s="28" t="s">
        <v>34</v>
      </c>
      <c r="J18" s="33">
        <v>4.4039999999999999</v>
      </c>
      <c r="K18" s="40">
        <v>70</v>
      </c>
      <c r="L18" s="40">
        <f t="shared" si="0"/>
        <v>308.27999999999997</v>
      </c>
    </row>
    <row r="19" spans="2:12" ht="27" customHeight="1" x14ac:dyDescent="0.25">
      <c r="B19" s="25">
        <v>45495</v>
      </c>
      <c r="C19" s="28" t="s">
        <v>58</v>
      </c>
      <c r="D19" s="28" t="s">
        <v>59</v>
      </c>
      <c r="E19" s="29" t="s">
        <v>27</v>
      </c>
      <c r="F19" s="28" t="s">
        <v>60</v>
      </c>
      <c r="G19" s="28" t="s">
        <v>30</v>
      </c>
      <c r="H19" s="28" t="s">
        <v>25</v>
      </c>
      <c r="I19" s="28" t="s">
        <v>34</v>
      </c>
      <c r="J19" s="33">
        <v>3.1034999999999999</v>
      </c>
      <c r="K19" s="40">
        <v>70</v>
      </c>
      <c r="L19" s="40">
        <f t="shared" si="0"/>
        <v>217.245</v>
      </c>
    </row>
    <row r="20" spans="2:12" x14ac:dyDescent="0.25">
      <c r="B20" s="41"/>
      <c r="C20" s="41"/>
      <c r="D20" s="41"/>
      <c r="E20" s="41"/>
      <c r="F20" s="41"/>
      <c r="G20" s="41"/>
      <c r="H20" s="41"/>
      <c r="I20" s="36"/>
      <c r="J20" s="42">
        <f>SUM(J14:J19)</f>
        <v>21.308</v>
      </c>
      <c r="K20" s="42"/>
      <c r="L20" s="43">
        <f>SUM(L14:L19)</f>
        <v>1491.56</v>
      </c>
    </row>
    <row r="21" spans="2:12" x14ac:dyDescent="0.25">
      <c r="B21" s="20"/>
      <c r="C21" s="20"/>
      <c r="D21" s="20"/>
      <c r="E21" s="20"/>
      <c r="F21" s="20"/>
      <c r="G21" s="20"/>
      <c r="H21" s="20"/>
      <c r="I21" s="30"/>
      <c r="J21" s="20"/>
      <c r="K21" s="20"/>
      <c r="L21" s="20"/>
    </row>
  </sheetData>
  <mergeCells count="2">
    <mergeCell ref="A9:B9"/>
    <mergeCell ref="F8:I9"/>
  </mergeCells>
  <phoneticPr fontId="15" type="noConversion"/>
  <pageMargins left="0.7" right="0.7" top="0.75" bottom="0.75" header="0.3" footer="0.3"/>
  <pageSetup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2B59-B41C-4B68-BE7E-34E4666152D7}">
  <sheetPr>
    <pageSetUpPr fitToPage="1"/>
  </sheetPr>
  <dimension ref="A1:K23"/>
  <sheetViews>
    <sheetView workbookViewId="0">
      <selection activeCell="B13" sqref="B13:K16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22</v>
      </c>
      <c r="H5" s="11">
        <v>7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53" t="s">
        <v>65</v>
      </c>
      <c r="G8" s="53"/>
      <c r="H8" s="53"/>
      <c r="I8" s="53"/>
      <c r="J8" s="9"/>
    </row>
    <row r="9" spans="1:11" x14ac:dyDescent="0.25">
      <c r="A9" s="50" t="s">
        <v>12</v>
      </c>
      <c r="B9" s="50"/>
      <c r="C9" s="22" t="s">
        <v>23</v>
      </c>
      <c r="F9" s="53"/>
      <c r="G9" s="53"/>
      <c r="H9" s="53"/>
      <c r="I9" s="53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4" x14ac:dyDescent="0.25"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0</v>
      </c>
      <c r="H13" s="27" t="s">
        <v>1</v>
      </c>
      <c r="I13" s="21" t="s">
        <v>20</v>
      </c>
      <c r="J13" s="21" t="s">
        <v>2</v>
      </c>
      <c r="K13" s="21" t="s">
        <v>21</v>
      </c>
    </row>
    <row r="14" spans="1:11" ht="27" customHeight="1" x14ac:dyDescent="0.25">
      <c r="B14" s="25">
        <v>45491</v>
      </c>
      <c r="C14" s="28" t="s">
        <v>44</v>
      </c>
      <c r="D14" s="28" t="s">
        <v>45</v>
      </c>
      <c r="E14" s="29" t="s">
        <v>31</v>
      </c>
      <c r="F14" s="28" t="s">
        <v>46</v>
      </c>
      <c r="G14" s="28" t="s">
        <v>24</v>
      </c>
      <c r="H14" s="28" t="s">
        <v>32</v>
      </c>
      <c r="I14" s="28" t="s">
        <v>34</v>
      </c>
      <c r="J14" s="47">
        <v>9.6999999999999993</v>
      </c>
      <c r="K14" s="24">
        <v>1800</v>
      </c>
    </row>
    <row r="15" spans="1:11" ht="27" customHeight="1" x14ac:dyDescent="0.25">
      <c r="B15" s="25">
        <v>45495</v>
      </c>
      <c r="C15" s="28" t="s">
        <v>61</v>
      </c>
      <c r="D15" s="28" t="s">
        <v>62</v>
      </c>
      <c r="E15" s="29" t="s">
        <v>31</v>
      </c>
      <c r="F15" s="28" t="s">
        <v>63</v>
      </c>
      <c r="G15" s="28" t="s">
        <v>24</v>
      </c>
      <c r="H15" s="28" t="s">
        <v>64</v>
      </c>
      <c r="I15" s="28" t="s">
        <v>34</v>
      </c>
      <c r="J15" s="47">
        <v>8.1999999999999993</v>
      </c>
      <c r="K15" s="24">
        <v>1800</v>
      </c>
    </row>
    <row r="16" spans="1:11" x14ac:dyDescent="0.25">
      <c r="I16" s="30"/>
      <c r="K16" s="2">
        <f>SUM(K14:K15)</f>
        <v>3600</v>
      </c>
    </row>
    <row r="17" spans="2:10" x14ac:dyDescent="0.25">
      <c r="I17" s="30"/>
    </row>
    <row r="18" spans="2:10" x14ac:dyDescent="0.25">
      <c r="I18" s="30"/>
    </row>
    <row r="23" spans="2:10" ht="26.25" x14ac:dyDescent="0.25">
      <c r="B23" s="25">
        <v>45494</v>
      </c>
      <c r="C23" s="28" t="s">
        <v>54</v>
      </c>
      <c r="D23" s="28" t="s">
        <v>55</v>
      </c>
      <c r="E23" s="29" t="s">
        <v>56</v>
      </c>
      <c r="F23" s="28" t="s">
        <v>57</v>
      </c>
      <c r="G23" s="28" t="s">
        <v>53</v>
      </c>
      <c r="H23" s="28" t="s">
        <v>32</v>
      </c>
      <c r="I23" s="28" t="s">
        <v>37</v>
      </c>
      <c r="J23" s="54">
        <v>2500</v>
      </c>
    </row>
  </sheetData>
  <mergeCells count="2">
    <mergeCell ref="A9:B9"/>
    <mergeCell ref="F8:I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40C1-9191-4E42-A021-A038E460C53C}">
  <sheetPr>
    <pageSetUpPr fitToPage="1"/>
  </sheetPr>
  <dimension ref="A1:K22"/>
  <sheetViews>
    <sheetView workbookViewId="0">
      <selection activeCell="B13" sqref="B13:K15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22</v>
      </c>
      <c r="H5" s="11">
        <v>7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53" t="s">
        <v>65</v>
      </c>
      <c r="G8" s="53"/>
      <c r="H8" s="53"/>
      <c r="I8" s="53"/>
      <c r="J8" s="9"/>
    </row>
    <row r="9" spans="1:11" x14ac:dyDescent="0.25">
      <c r="A9" s="50" t="s">
        <v>12</v>
      </c>
      <c r="B9" s="50"/>
      <c r="C9" s="22" t="s">
        <v>23</v>
      </c>
      <c r="F9" s="53"/>
      <c r="G9" s="53"/>
      <c r="H9" s="53"/>
      <c r="I9" s="53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4" x14ac:dyDescent="0.25"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0</v>
      </c>
      <c r="H13" s="27" t="s">
        <v>1</v>
      </c>
      <c r="I13" s="21" t="s">
        <v>20</v>
      </c>
      <c r="J13" s="21" t="s">
        <v>2</v>
      </c>
      <c r="K13" s="21" t="s">
        <v>21</v>
      </c>
    </row>
    <row r="14" spans="1:11" ht="27" customHeight="1" x14ac:dyDescent="0.25">
      <c r="B14" s="25">
        <v>45494</v>
      </c>
      <c r="C14" s="28" t="s">
        <v>54</v>
      </c>
      <c r="D14" s="28" t="s">
        <v>55</v>
      </c>
      <c r="E14" s="29" t="s">
        <v>56</v>
      </c>
      <c r="F14" s="28" t="s">
        <v>57</v>
      </c>
      <c r="G14" s="28" t="s">
        <v>53</v>
      </c>
      <c r="H14" s="28" t="s">
        <v>32</v>
      </c>
      <c r="I14" s="28" t="s">
        <v>34</v>
      </c>
      <c r="J14" s="47">
        <v>5.5090000000000003</v>
      </c>
      <c r="K14" s="24">
        <v>2500</v>
      </c>
    </row>
    <row r="15" spans="1:11" x14ac:dyDescent="0.25">
      <c r="I15" s="30"/>
      <c r="K15" s="2">
        <f>SUM(K14:K14)</f>
        <v>2500</v>
      </c>
    </row>
    <row r="16" spans="1:11" x14ac:dyDescent="0.25">
      <c r="I16" s="30"/>
    </row>
    <row r="17" spans="8:10" x14ac:dyDescent="0.25">
      <c r="I17" s="30"/>
    </row>
    <row r="22" spans="8:10" s="57" customFormat="1" x14ac:dyDescent="0.25">
      <c r="H22" s="56"/>
      <c r="I22" s="56"/>
      <c r="J22" s="58"/>
    </row>
  </sheetData>
  <mergeCells count="2">
    <mergeCell ref="F8:I9"/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16B4-2025-4C5E-B4FD-F7BCF90A973E}">
  <sheetPr>
    <pageSetUpPr fitToPage="1"/>
  </sheetPr>
  <dimension ref="B1:L33"/>
  <sheetViews>
    <sheetView topLeftCell="A14" workbookViewId="0">
      <selection activeCell="B3" sqref="B3:M27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2:12" x14ac:dyDescent="0.25">
      <c r="H1" s="1"/>
      <c r="I1" s="2"/>
      <c r="J1" s="2"/>
    </row>
    <row r="2" spans="2:12" x14ac:dyDescent="0.25">
      <c r="H2" s="1"/>
      <c r="I2" s="1"/>
      <c r="J2" s="1"/>
    </row>
    <row r="3" spans="2:12" x14ac:dyDescent="0.25">
      <c r="E3" s="22" t="s">
        <v>68</v>
      </c>
    </row>
    <row r="4" spans="2:12" s="46" customForma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2:12" s="62" customFormat="1" ht="27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2:12" s="62" customFormat="1" ht="27" customHeight="1" x14ac:dyDescent="0.25">
      <c r="B6" s="37" t="s">
        <v>15</v>
      </c>
      <c r="C6" s="37" t="s">
        <v>16</v>
      </c>
      <c r="D6" s="37" t="s">
        <v>17</v>
      </c>
      <c r="E6" s="37" t="s">
        <v>18</v>
      </c>
      <c r="F6" s="37" t="s">
        <v>19</v>
      </c>
      <c r="G6" s="37" t="s">
        <v>0</v>
      </c>
      <c r="H6" s="37" t="s">
        <v>1</v>
      </c>
      <c r="I6" s="38" t="s">
        <v>20</v>
      </c>
      <c r="J6" s="38" t="s">
        <v>2</v>
      </c>
      <c r="K6" s="38" t="s">
        <v>26</v>
      </c>
      <c r="L6" s="38" t="s">
        <v>21</v>
      </c>
    </row>
    <row r="7" spans="2:12" s="62" customFormat="1" ht="26.25" x14ac:dyDescent="0.25">
      <c r="B7" s="25">
        <v>45489</v>
      </c>
      <c r="C7" s="28" t="s">
        <v>35</v>
      </c>
      <c r="D7" s="28" t="s">
        <v>36</v>
      </c>
      <c r="E7" s="29" t="s">
        <v>27</v>
      </c>
      <c r="F7" s="28" t="s">
        <v>66</v>
      </c>
      <c r="G7" s="28" t="s">
        <v>24</v>
      </c>
      <c r="H7" s="28" t="s">
        <v>25</v>
      </c>
      <c r="I7" s="28" t="s">
        <v>34</v>
      </c>
      <c r="J7" s="39">
        <v>3.8005</v>
      </c>
      <c r="K7" s="40">
        <v>70</v>
      </c>
      <c r="L7" s="40">
        <f>J7*K7</f>
        <v>266.03500000000003</v>
      </c>
    </row>
    <row r="8" spans="2:12" s="62" customFormat="1" ht="26.25" x14ac:dyDescent="0.25">
      <c r="B8" s="55">
        <v>45490</v>
      </c>
      <c r="C8" s="28" t="s">
        <v>38</v>
      </c>
      <c r="D8" s="28" t="s">
        <v>39</v>
      </c>
      <c r="E8" s="29" t="s">
        <v>27</v>
      </c>
      <c r="F8" s="28" t="s">
        <v>40</v>
      </c>
      <c r="G8" s="28" t="s">
        <v>24</v>
      </c>
      <c r="H8" s="28" t="s">
        <v>25</v>
      </c>
      <c r="I8" s="28" t="s">
        <v>34</v>
      </c>
      <c r="J8" s="26">
        <v>4.4930000000000003</v>
      </c>
      <c r="K8" s="40">
        <v>70</v>
      </c>
      <c r="L8" s="40">
        <f t="shared" ref="L8:L12" si="0">J8*K8</f>
        <v>314.51000000000005</v>
      </c>
    </row>
    <row r="9" spans="2:12" s="62" customFormat="1" x14ac:dyDescent="0.25">
      <c r="B9" s="25">
        <v>45491</v>
      </c>
      <c r="C9" s="28" t="s">
        <v>41</v>
      </c>
      <c r="D9" s="28" t="s">
        <v>42</v>
      </c>
      <c r="E9" s="29" t="s">
        <v>27</v>
      </c>
      <c r="F9" s="28" t="s">
        <v>43</v>
      </c>
      <c r="G9" s="28" t="s">
        <v>30</v>
      </c>
      <c r="H9" s="28" t="s">
        <v>25</v>
      </c>
      <c r="I9" s="28" t="s">
        <v>34</v>
      </c>
      <c r="J9" s="33">
        <v>3.0585</v>
      </c>
      <c r="K9" s="40">
        <v>70</v>
      </c>
      <c r="L9" s="40">
        <f t="shared" si="0"/>
        <v>214.095</v>
      </c>
    </row>
    <row r="10" spans="2:12" s="62" customFormat="1" ht="26.25" x14ac:dyDescent="0.25">
      <c r="B10" s="25">
        <v>45492</v>
      </c>
      <c r="C10" s="28" t="s">
        <v>47</v>
      </c>
      <c r="D10" s="28" t="s">
        <v>48</v>
      </c>
      <c r="E10" s="29" t="s">
        <v>27</v>
      </c>
      <c r="F10" s="28" t="s">
        <v>49</v>
      </c>
      <c r="G10" s="28" t="s">
        <v>24</v>
      </c>
      <c r="H10" s="28" t="s">
        <v>25</v>
      </c>
      <c r="I10" s="28" t="s">
        <v>34</v>
      </c>
      <c r="J10" s="33">
        <v>2.4485000000000001</v>
      </c>
      <c r="K10" s="40">
        <v>70</v>
      </c>
      <c r="L10" s="40">
        <f t="shared" si="0"/>
        <v>171.39500000000001</v>
      </c>
    </row>
    <row r="11" spans="2:12" s="62" customFormat="1" ht="26.25" x14ac:dyDescent="0.25">
      <c r="B11" s="25">
        <v>45493</v>
      </c>
      <c r="C11" s="28" t="s">
        <v>50</v>
      </c>
      <c r="D11" s="28" t="s">
        <v>51</v>
      </c>
      <c r="E11" s="29" t="s">
        <v>27</v>
      </c>
      <c r="F11" s="28" t="s">
        <v>52</v>
      </c>
      <c r="G11" s="28" t="s">
        <v>53</v>
      </c>
      <c r="H11" s="28" t="s">
        <v>25</v>
      </c>
      <c r="I11" s="28" t="s">
        <v>34</v>
      </c>
      <c r="J11" s="33">
        <v>4.4039999999999999</v>
      </c>
      <c r="K11" s="40">
        <v>70</v>
      </c>
      <c r="L11" s="40">
        <f t="shared" si="0"/>
        <v>308.27999999999997</v>
      </c>
    </row>
    <row r="12" spans="2:12" s="62" customFormat="1" ht="26.25" x14ac:dyDescent="0.25">
      <c r="B12" s="25">
        <v>45495</v>
      </c>
      <c r="C12" s="28" t="s">
        <v>58</v>
      </c>
      <c r="D12" s="28" t="s">
        <v>59</v>
      </c>
      <c r="E12" s="29" t="s">
        <v>27</v>
      </c>
      <c r="F12" s="28" t="s">
        <v>60</v>
      </c>
      <c r="G12" s="28" t="s">
        <v>30</v>
      </c>
      <c r="H12" s="28" t="s">
        <v>25</v>
      </c>
      <c r="I12" s="28" t="s">
        <v>34</v>
      </c>
      <c r="J12" s="33">
        <v>3.1034999999999999</v>
      </c>
      <c r="K12" s="40">
        <v>70</v>
      </c>
      <c r="L12" s="40">
        <f t="shared" si="0"/>
        <v>217.245</v>
      </c>
    </row>
    <row r="13" spans="2:12" s="62" customFormat="1" x14ac:dyDescent="0.25">
      <c r="B13" s="41"/>
      <c r="C13" s="41"/>
      <c r="D13" s="41"/>
      <c r="E13" s="41"/>
      <c r="F13" s="41"/>
      <c r="G13" s="41"/>
      <c r="H13" s="41"/>
      <c r="I13" s="36"/>
      <c r="J13" s="42">
        <f>SUM(J7:J12)</f>
        <v>21.308</v>
      </c>
      <c r="K13" s="42"/>
      <c r="L13" s="43">
        <f>SUM(L7:L12)</f>
        <v>1491.56</v>
      </c>
    </row>
    <row r="14" spans="2:12" s="62" customFormat="1" x14ac:dyDescent="0.2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2:12" s="62" customFormat="1" ht="24" x14ac:dyDescent="0.25">
      <c r="B15" s="27" t="s">
        <v>15</v>
      </c>
      <c r="C15" s="27" t="s">
        <v>16</v>
      </c>
      <c r="D15" s="27" t="s">
        <v>17</v>
      </c>
      <c r="E15" s="27" t="s">
        <v>18</v>
      </c>
      <c r="F15" s="27" t="s">
        <v>19</v>
      </c>
      <c r="G15" s="27" t="s">
        <v>0</v>
      </c>
      <c r="H15" s="27" t="s">
        <v>1</v>
      </c>
      <c r="I15" s="21" t="s">
        <v>20</v>
      </c>
      <c r="J15" s="21" t="s">
        <v>2</v>
      </c>
      <c r="K15" s="21" t="s">
        <v>21</v>
      </c>
      <c r="L15" s="70"/>
    </row>
    <row r="16" spans="2:12" s="62" customFormat="1" x14ac:dyDescent="0.25">
      <c r="B16" s="25">
        <v>45491</v>
      </c>
      <c r="C16" s="28" t="s">
        <v>44</v>
      </c>
      <c r="D16" s="28" t="s">
        <v>45</v>
      </c>
      <c r="E16" s="29" t="s">
        <v>31</v>
      </c>
      <c r="F16" s="28" t="s">
        <v>46</v>
      </c>
      <c r="G16" s="28" t="s">
        <v>24</v>
      </c>
      <c r="H16" s="28" t="s">
        <v>32</v>
      </c>
      <c r="I16" s="28" t="s">
        <v>34</v>
      </c>
      <c r="J16" s="47">
        <v>9.6999999999999993</v>
      </c>
      <c r="K16" s="24">
        <v>1800</v>
      </c>
      <c r="L16" s="67"/>
    </row>
    <row r="17" spans="2:12" s="62" customFormat="1" x14ac:dyDescent="0.25">
      <c r="B17" s="25">
        <v>45495</v>
      </c>
      <c r="C17" s="28" t="s">
        <v>61</v>
      </c>
      <c r="D17" s="28" t="s">
        <v>62</v>
      </c>
      <c r="E17" s="29" t="s">
        <v>31</v>
      </c>
      <c r="F17" s="28" t="s">
        <v>63</v>
      </c>
      <c r="G17" s="28" t="s">
        <v>24</v>
      </c>
      <c r="H17" s="28" t="s">
        <v>64</v>
      </c>
      <c r="I17" s="28" t="s">
        <v>34</v>
      </c>
      <c r="J17" s="47">
        <v>8.1999999999999993</v>
      </c>
      <c r="K17" s="24">
        <v>1800</v>
      </c>
      <c r="L17" s="69"/>
    </row>
    <row r="18" spans="2:12" s="62" customFormat="1" x14ac:dyDescent="0.25">
      <c r="B18"/>
      <c r="C18"/>
      <c r="D18"/>
      <c r="E18"/>
      <c r="F18"/>
      <c r="G18"/>
      <c r="H18"/>
      <c r="I18" s="30"/>
      <c r="J18"/>
      <c r="K18" s="2">
        <f>SUM(K16:K17)</f>
        <v>3600</v>
      </c>
      <c r="L18" s="69"/>
    </row>
    <row r="19" spans="2:12" s="62" customFormat="1" x14ac:dyDescent="0.25">
      <c r="B19" s="63"/>
      <c r="C19" s="64"/>
      <c r="D19" s="71"/>
      <c r="E19" s="72"/>
      <c r="F19" s="65"/>
      <c r="G19" s="64"/>
      <c r="H19" s="64"/>
      <c r="I19" s="65"/>
      <c r="J19" s="66"/>
      <c r="K19" s="75"/>
      <c r="L19" s="69"/>
    </row>
    <row r="20" spans="2:12" s="62" customFormat="1" ht="24" x14ac:dyDescent="0.25">
      <c r="B20" s="27" t="s">
        <v>15</v>
      </c>
      <c r="C20" s="27" t="s">
        <v>16</v>
      </c>
      <c r="D20" s="27" t="s">
        <v>17</v>
      </c>
      <c r="E20" s="27" t="s">
        <v>18</v>
      </c>
      <c r="F20" s="27" t="s">
        <v>19</v>
      </c>
      <c r="G20" s="27" t="s">
        <v>0</v>
      </c>
      <c r="H20" s="27" t="s">
        <v>1</v>
      </c>
      <c r="I20" s="21" t="s">
        <v>20</v>
      </c>
      <c r="J20" s="21" t="s">
        <v>2</v>
      </c>
      <c r="K20" s="21" t="s">
        <v>21</v>
      </c>
      <c r="L20" s="74"/>
    </row>
    <row r="21" spans="2:12" s="62" customFormat="1" ht="26.25" x14ac:dyDescent="0.25">
      <c r="B21" s="25">
        <v>45494</v>
      </c>
      <c r="C21" s="28" t="s">
        <v>54</v>
      </c>
      <c r="D21" s="28" t="s">
        <v>55</v>
      </c>
      <c r="E21" s="29" t="s">
        <v>56</v>
      </c>
      <c r="F21" s="28" t="s">
        <v>57</v>
      </c>
      <c r="G21" s="28" t="s">
        <v>53</v>
      </c>
      <c r="H21" s="28" t="s">
        <v>32</v>
      </c>
      <c r="I21" s="28" t="s">
        <v>34</v>
      </c>
      <c r="J21" s="47">
        <v>5.5090000000000003</v>
      </c>
      <c r="K21" s="24">
        <v>2500</v>
      </c>
      <c r="L21" s="76"/>
    </row>
    <row r="22" spans="2:12" s="62" customFormat="1" x14ac:dyDescent="0.25">
      <c r="B22"/>
      <c r="C22"/>
      <c r="D22"/>
      <c r="E22"/>
      <c r="F22"/>
      <c r="G22"/>
      <c r="H22"/>
      <c r="I22" s="30"/>
      <c r="J22"/>
      <c r="K22" s="2">
        <f>SUM(K21:K21)</f>
        <v>2500</v>
      </c>
      <c r="L22" s="76"/>
    </row>
    <row r="23" spans="2:12" s="62" customFormat="1" x14ac:dyDescent="0.25">
      <c r="B23" s="63"/>
      <c r="C23" s="64"/>
      <c r="D23" s="64"/>
      <c r="E23" s="65"/>
      <c r="F23" s="64"/>
      <c r="G23" s="64"/>
      <c r="H23" s="64"/>
      <c r="I23" s="64"/>
      <c r="J23" s="66"/>
      <c r="K23" s="69"/>
      <c r="L23" s="76"/>
    </row>
    <row r="24" spans="2:12" s="62" customFormat="1" x14ac:dyDescent="0.25">
      <c r="B24" s="63"/>
      <c r="C24" s="64"/>
      <c r="D24" s="71"/>
      <c r="E24" s="72"/>
      <c r="F24" s="65"/>
      <c r="G24" s="64"/>
      <c r="H24" s="64"/>
      <c r="I24" s="65"/>
      <c r="J24" s="66"/>
      <c r="K24" s="69"/>
      <c r="L24" s="77"/>
    </row>
    <row r="25" spans="2:12" s="62" customFormat="1" x14ac:dyDescent="0.25">
      <c r="B25" s="73"/>
      <c r="C25" s="73"/>
      <c r="D25" s="73"/>
      <c r="E25" s="73"/>
      <c r="F25" s="73"/>
      <c r="G25" s="73"/>
      <c r="H25" s="73"/>
      <c r="I25" s="65"/>
      <c r="J25" s="73"/>
      <c r="K25" s="74"/>
      <c r="L25" s="77">
        <f>K22+K18+L13</f>
        <v>7591.5599999999995</v>
      </c>
    </row>
    <row r="26" spans="2:12" s="62" customFormat="1" x14ac:dyDescent="0.25">
      <c r="F26" s="77"/>
    </row>
    <row r="27" spans="2:12" s="62" customFormat="1" x14ac:dyDescent="0.25"/>
    <row r="28" spans="2:12" s="46" customFormat="1" x14ac:dyDescent="0.25"/>
    <row r="29" spans="2:12" s="46" customFormat="1" x14ac:dyDescent="0.25"/>
    <row r="30" spans="2:12" s="46" customFormat="1" x14ac:dyDescent="0.25"/>
    <row r="33" spans="6:6" x14ac:dyDescent="0.25">
      <c r="F33" s="2"/>
    </row>
  </sheetData>
  <pageMargins left="0.7" right="0.7" top="0.75" bottom="0.75" header="0.3" footer="0.3"/>
  <pageSetup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GENERAL</vt:lpstr>
      <vt:lpstr>ALTAIR</vt:lpstr>
      <vt:lpstr>POECHOS</vt:lpstr>
      <vt:lpstr>LAMBAYEQUE</vt:lpstr>
      <vt:lpstr>EMMA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2024-07-22T21:07:30Z</cp:lastPrinted>
  <dcterms:created xsi:type="dcterms:W3CDTF">2021-09-06T16:16:22Z</dcterms:created>
  <dcterms:modified xsi:type="dcterms:W3CDTF">2024-07-22T21:08:21Z</dcterms:modified>
</cp:coreProperties>
</file>