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MMA\SOLICITAR ORDENES DE SERVICIO\"/>
    </mc:Choice>
  </mc:AlternateContent>
  <xr:revisionPtr revIDLastSave="0" documentId="13_ncr:1_{863BA428-7B91-45BF-9D2C-1070BD535C38}" xr6:coauthVersionLast="47" xr6:coauthVersionMax="47" xr10:uidLastSave="{00000000-0000-0000-0000-000000000000}"/>
  <bookViews>
    <workbookView xWindow="-120" yWindow="-120" windowWidth="20730" windowHeight="11160" activeTab="4" xr2:uid="{0E7CD10A-CE90-4F11-AAA1-C38187B0914C}"/>
  </bookViews>
  <sheets>
    <sheet name="GENERAL" sheetId="27" r:id="rId1"/>
    <sheet name="POECHOS - SULLANA" sheetId="22" r:id="rId2"/>
    <sheet name="FREEKO" sheetId="24" r:id="rId3"/>
    <sheet name="ALTAIR" sheetId="26" r:id="rId4"/>
    <sheet name="PRODUMAR" sheetId="2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7" l="1"/>
  <c r="J23" i="28"/>
  <c r="L19" i="28"/>
  <c r="L20" i="28"/>
  <c r="L21" i="28"/>
  <c r="L22" i="28"/>
  <c r="J23" i="26"/>
  <c r="L15" i="26"/>
  <c r="L16" i="26"/>
  <c r="L17" i="26"/>
  <c r="L18" i="26"/>
  <c r="L19" i="26"/>
  <c r="L20" i="26"/>
  <c r="L21" i="26"/>
  <c r="L22" i="26"/>
  <c r="L14" i="26"/>
  <c r="L23" i="26" s="1"/>
  <c r="J17" i="22" l="1"/>
  <c r="K17" i="22"/>
  <c r="D18" i="27" s="1"/>
  <c r="L15" i="28"/>
  <c r="L16" i="28"/>
  <c r="L17" i="28"/>
  <c r="L18" i="28"/>
  <c r="L14" i="28"/>
  <c r="J16" i="24"/>
  <c r="L23" i="28" l="1"/>
  <c r="L16" i="24"/>
  <c r="D19" i="27" s="1"/>
  <c r="D22" i="27"/>
  <c r="D21" i="27"/>
</calcChain>
</file>

<file path=xl/sharedStrings.xml><?xml version="1.0" encoding="utf-8"?>
<sst xmlns="http://schemas.openxmlformats.org/spreadsheetml/2006/main" count="276" uniqueCount="89">
  <si>
    <t>CHOFER</t>
  </si>
  <si>
    <t>ROGER FARFAN</t>
  </si>
  <si>
    <t>RESIDUOS</t>
  </si>
  <si>
    <t>PLACA</t>
  </si>
  <si>
    <t>A1G-885</t>
  </si>
  <si>
    <t>FRANK</t>
  </si>
  <si>
    <t>ABC - CAROLINA</t>
  </si>
  <si>
    <t>A8G-802</t>
  </si>
  <si>
    <t>CANTIDAD DE CARGA KGM</t>
  </si>
  <si>
    <t>POECHOS - ABC</t>
  </si>
  <si>
    <t>RUC: 20510918925</t>
  </si>
  <si>
    <t>CALLE PROL. PASEO DE LA REPUBLICA N° 6882</t>
  </si>
  <si>
    <t>SANTIAGO DE SURCO - LIMA</t>
  </si>
  <si>
    <t>LUGAR</t>
  </si>
  <si>
    <t>DIA</t>
  </si>
  <si>
    <t xml:space="preserve">MES </t>
  </si>
  <si>
    <t>AÑO</t>
  </si>
  <si>
    <t>CELULAR: 987947389</t>
  </si>
  <si>
    <t>Lima</t>
  </si>
  <si>
    <t xml:space="preserve">Nombre o Razon Social: </t>
  </si>
  <si>
    <t>Ruc.</t>
  </si>
  <si>
    <t>Atención</t>
  </si>
  <si>
    <t>FECHA TRASLADO</t>
  </si>
  <si>
    <t>GUIA DE REMISION OCEANO</t>
  </si>
  <si>
    <t>N° GUIA DE TRANSPORTE</t>
  </si>
  <si>
    <t>DESTINO</t>
  </si>
  <si>
    <t>DETALLE DE LA CARGA</t>
  </si>
  <si>
    <t>RESPONSABLE DEL VIAJE</t>
  </si>
  <si>
    <t>MONTO A PAGAR</t>
  </si>
  <si>
    <t>INGENIERO ROGER FARFAN</t>
  </si>
  <si>
    <t>OCEANO SEAFOOD SA</t>
  </si>
  <si>
    <t>PARIHUELAS</t>
  </si>
  <si>
    <t>MONTO X PESO</t>
  </si>
  <si>
    <t>ALTAIR - ABC</t>
  </si>
  <si>
    <t>POECHOS - SULLANA</t>
  </si>
  <si>
    <t>FREEKO</t>
  </si>
  <si>
    <t>CETUS</t>
  </si>
  <si>
    <t>ALTAIR</t>
  </si>
  <si>
    <t>PRODUMAR - ABC</t>
  </si>
  <si>
    <t>PRODUMAR-ABC</t>
  </si>
  <si>
    <t>ALTAIR-ABC</t>
  </si>
  <si>
    <t>LUIS D</t>
  </si>
  <si>
    <t>PRODUMAR</t>
  </si>
  <si>
    <t>EG07-00001447</t>
  </si>
  <si>
    <t>EG03-00000133</t>
  </si>
  <si>
    <t>EG07-00001462</t>
  </si>
  <si>
    <t>EG03-00000145</t>
  </si>
  <si>
    <t>EG07-00001472</t>
  </si>
  <si>
    <t>EG03-00000151</t>
  </si>
  <si>
    <t>POECHOS-ABC</t>
  </si>
  <si>
    <t>EG07-0000480</t>
  </si>
  <si>
    <t>EG03-00000142</t>
  </si>
  <si>
    <t>ABC - FREEKO</t>
  </si>
  <si>
    <t>EG07-00000147</t>
  </si>
  <si>
    <t>EG03-00000132</t>
  </si>
  <si>
    <t>EG07-00000152</t>
  </si>
  <si>
    <t>EG03-00000134</t>
  </si>
  <si>
    <t>EG07-00000160</t>
  </si>
  <si>
    <t>EG03-00000136</t>
  </si>
  <si>
    <t>EG07-00000163</t>
  </si>
  <si>
    <t>EG03-00000138</t>
  </si>
  <si>
    <t>EG07-0000168</t>
  </si>
  <si>
    <t>EG03-00000141</t>
  </si>
  <si>
    <t>EG07-00000172</t>
  </si>
  <si>
    <t>EG03-00000146</t>
  </si>
  <si>
    <t>EG07-00000174</t>
  </si>
  <si>
    <t>EG03-00000147</t>
  </si>
  <si>
    <t>EG07-00000176</t>
  </si>
  <si>
    <t>EG03-00000149</t>
  </si>
  <si>
    <t>EG07-00000177</t>
  </si>
  <si>
    <t>EG03-00000150</t>
  </si>
  <si>
    <t>EG07-00005238</t>
  </si>
  <si>
    <t>EG03-00000131</t>
  </si>
  <si>
    <t>EG07-00005254</t>
  </si>
  <si>
    <t>EG03-00000137</t>
  </si>
  <si>
    <t>EG07-00005259</t>
  </si>
  <si>
    <t>EG03-00000139</t>
  </si>
  <si>
    <t>EG07-0005270</t>
  </si>
  <si>
    <t>EG03-00000140</t>
  </si>
  <si>
    <t>EG07-00005276</t>
  </si>
  <si>
    <t>EG03-00000143</t>
  </si>
  <si>
    <t>EG07-00005285</t>
  </si>
  <si>
    <t>EG03-00000148</t>
  </si>
  <si>
    <t>EG07-00005288</t>
  </si>
  <si>
    <t>EG03-00000152</t>
  </si>
  <si>
    <t>EG07-00005298</t>
  </si>
  <si>
    <t>EG03-00000153</t>
  </si>
  <si>
    <t>EG07-00005302</t>
  </si>
  <si>
    <t>EG03-00000154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</si>
</sst>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30"/>
      <color rgb="FF2E75B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0"/>
      <color theme="0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10" fillId="3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4" fontId="13" fillId="0" borderId="1" xfId="0" applyNumberFormat="1" applyFont="1" applyBorder="1" applyAlignment="1">
      <alignment horizontal="right" wrapText="1"/>
    </xf>
    <xf numFmtId="0" fontId="13" fillId="5" borderId="1" xfId="0" applyFont="1" applyFill="1" applyBorder="1" applyAlignment="1">
      <alignment horizontal="left" wrapText="1"/>
    </xf>
    <xf numFmtId="4" fontId="13" fillId="5" borderId="1" xfId="0" applyNumberFormat="1" applyFont="1" applyFill="1" applyBorder="1" applyAlignment="1">
      <alignment horizontal="right" wrapText="1"/>
    </xf>
    <xf numFmtId="0" fontId="0" fillId="4" borderId="1" xfId="0" applyFill="1" applyBorder="1"/>
    <xf numFmtId="4" fontId="14" fillId="0" borderId="1" xfId="0" applyNumberFormat="1" applyFont="1" applyBorder="1"/>
    <xf numFmtId="0" fontId="0" fillId="0" borderId="1" xfId="0" applyBorder="1"/>
    <xf numFmtId="4" fontId="11" fillId="0" borderId="1" xfId="0" applyNumberFormat="1" applyFont="1" applyBorder="1"/>
    <xf numFmtId="14" fontId="2" fillId="0" borderId="1" xfId="0" applyNumberFormat="1" applyFont="1" applyBorder="1" applyAlignment="1">
      <alignment horizontal="right" wrapText="1"/>
    </xf>
    <xf numFmtId="14" fontId="0" fillId="0" borderId="1" xfId="0" applyNumberFormat="1" applyBorder="1"/>
    <xf numFmtId="4" fontId="0" fillId="4" borderId="1" xfId="0" applyNumberFormat="1" applyFill="1" applyBorder="1"/>
    <xf numFmtId="0" fontId="0" fillId="8" borderId="1" xfId="0" applyFill="1" applyBorder="1"/>
    <xf numFmtId="4" fontId="0" fillId="8" borderId="1" xfId="0" applyNumberFormat="1" applyFill="1" applyBorder="1"/>
    <xf numFmtId="0" fontId="0" fillId="6" borderId="1" xfId="0" applyFill="1" applyBorder="1"/>
    <xf numFmtId="4" fontId="0" fillId="6" borderId="1" xfId="0" applyNumberFormat="1" applyFill="1" applyBorder="1"/>
    <xf numFmtId="0" fontId="0" fillId="7" borderId="1" xfId="0" applyFill="1" applyBorder="1"/>
    <xf numFmtId="4" fontId="0" fillId="7" borderId="1" xfId="0" applyNumberFormat="1" applyFill="1" applyBorder="1"/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Fill="1"/>
    <xf numFmtId="4" fontId="13" fillId="0" borderId="7" xfId="0" applyNumberFormat="1" applyFont="1" applyFill="1" applyBorder="1" applyAlignment="1">
      <alignment horizontal="right" vertical="center" wrapText="1"/>
    </xf>
    <xf numFmtId="4" fontId="13" fillId="0" borderId="8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4" fontId="2" fillId="0" borderId="3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4" fontId="16" fillId="0" borderId="1" xfId="0" applyNumberFormat="1" applyFont="1" applyBorder="1"/>
    <xf numFmtId="0" fontId="16" fillId="0" borderId="1" xfId="0" applyFont="1" applyFill="1" applyBorder="1" applyAlignment="1">
      <alignment horizontal="right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4" fontId="2" fillId="2" borderId="0" xfId="0" applyNumberFormat="1" applyFont="1" applyFill="1" applyBorder="1" applyAlignment="1">
      <alignment horizontal="right" wrapText="1"/>
    </xf>
    <xf numFmtId="4" fontId="2" fillId="0" borderId="0" xfId="0" applyNumberFormat="1" applyFont="1" applyBorder="1" applyAlignment="1">
      <alignment horizontal="right" wrapText="1"/>
    </xf>
    <xf numFmtId="0" fontId="15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92E2754-2C63-4251-846E-B6E8C944A3F7}"/>
            </a:ext>
          </a:extLst>
        </xdr:cNvPr>
        <xdr:cNvSpPr/>
      </xdr:nvSpPr>
      <xdr:spPr>
        <a:xfrm>
          <a:off x="0" y="1781175"/>
          <a:ext cx="31051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1103168</xdr:colOff>
      <xdr:row>4</xdr:row>
      <xdr:rowOff>105641</xdr:rowOff>
    </xdr:from>
    <xdr:to>
      <xdr:col>8</xdr:col>
      <xdr:colOff>1200150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F751C878-3E44-43E6-A407-76565E77D271}"/>
            </a:ext>
          </a:extLst>
        </xdr:cNvPr>
        <xdr:cNvSpPr/>
      </xdr:nvSpPr>
      <xdr:spPr>
        <a:xfrm>
          <a:off x="4598843" y="877166"/>
          <a:ext cx="3887932" cy="389658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5</xdr:row>
      <xdr:rowOff>27035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A5CB14-667E-4805-A88C-3E29CCE0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9750" cy="10843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228600</xdr:rowOff>
    </xdr:from>
    <xdr:to>
      <xdr:col>4</xdr:col>
      <xdr:colOff>295275</xdr:colOff>
      <xdr:row>10</xdr:row>
      <xdr:rowOff>95251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8E6E97F7-384E-4AC5-9C60-57964F153314}"/>
            </a:ext>
          </a:extLst>
        </xdr:cNvPr>
        <xdr:cNvSpPr/>
      </xdr:nvSpPr>
      <xdr:spPr>
        <a:xfrm>
          <a:off x="476250" y="1543050"/>
          <a:ext cx="3543300" cy="676276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1036493</xdr:colOff>
      <xdr:row>4</xdr:row>
      <xdr:rowOff>19050</xdr:rowOff>
    </xdr:from>
    <xdr:to>
      <xdr:col>9</xdr:col>
      <xdr:colOff>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64FA2AB6-139D-408F-9378-B6EC6C719792}"/>
            </a:ext>
          </a:extLst>
        </xdr:cNvPr>
        <xdr:cNvSpPr/>
      </xdr:nvSpPr>
      <xdr:spPr>
        <a:xfrm>
          <a:off x="5637068" y="828675"/>
          <a:ext cx="3297382" cy="4952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3</xdr:row>
      <xdr:rowOff>228599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B435FC-5454-4556-8B13-906EEC426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8000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8D00A525-18A4-467E-B2D1-CE7ABA62B022}"/>
            </a:ext>
          </a:extLst>
        </xdr:cNvPr>
        <xdr:cNvSpPr/>
      </xdr:nvSpPr>
      <xdr:spPr>
        <a:xfrm>
          <a:off x="0" y="1781175"/>
          <a:ext cx="31051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1103168</xdr:colOff>
      <xdr:row>4</xdr:row>
      <xdr:rowOff>105641</xdr:rowOff>
    </xdr:from>
    <xdr:to>
      <xdr:col>8</xdr:col>
      <xdr:colOff>1200150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F361D535-A3C1-4137-B193-9672F168B16B}"/>
            </a:ext>
          </a:extLst>
        </xdr:cNvPr>
        <xdr:cNvSpPr/>
      </xdr:nvSpPr>
      <xdr:spPr>
        <a:xfrm>
          <a:off x="4598843" y="877166"/>
          <a:ext cx="3887932" cy="389658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771524</xdr:colOff>
      <xdr:row>4</xdr:row>
      <xdr:rowOff>317938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95C431-10EE-441A-91FF-DE94614F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4" cy="1089463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5" name="Rectángulo redondeado 2">
          <a:extLst>
            <a:ext uri="{FF2B5EF4-FFF2-40B4-BE49-F238E27FC236}">
              <a16:creationId xmlns:a16="http://schemas.microsoft.com/office/drawing/2014/main" id="{DC7E2B59-F668-4864-A218-18CE98F7352A}"/>
            </a:ext>
          </a:extLst>
        </xdr:cNvPr>
        <xdr:cNvSpPr/>
      </xdr:nvSpPr>
      <xdr:spPr>
        <a:xfrm>
          <a:off x="0" y="1838325"/>
          <a:ext cx="335280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760268</xdr:colOff>
      <xdr:row>3</xdr:row>
      <xdr:rowOff>28575</xdr:rowOff>
    </xdr:from>
    <xdr:to>
      <xdr:col>9</xdr:col>
      <xdr:colOff>9525</xdr:colOff>
      <xdr:row>5</xdr:row>
      <xdr:rowOff>9524</xdr:rowOff>
    </xdr:to>
    <xdr:sp macro="" textlink="">
      <xdr:nvSpPr>
        <xdr:cNvPr id="6" name="Rectángulo redondeado 3">
          <a:extLst>
            <a:ext uri="{FF2B5EF4-FFF2-40B4-BE49-F238E27FC236}">
              <a16:creationId xmlns:a16="http://schemas.microsoft.com/office/drawing/2014/main" id="{4C403518-8424-4CD4-AC23-C47B152E2414}"/>
            </a:ext>
          </a:extLst>
        </xdr:cNvPr>
        <xdr:cNvSpPr/>
      </xdr:nvSpPr>
      <xdr:spPr>
        <a:xfrm>
          <a:off x="4484543" y="609600"/>
          <a:ext cx="3278332" cy="66674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438150</xdr:colOff>
      <xdr:row>3</xdr:row>
      <xdr:rowOff>219075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4048D86-B659-48AB-889E-CB7D39492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5" cy="8001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18B4B22-D626-4A92-A224-0FA620AC56BC}"/>
            </a:ext>
          </a:extLst>
        </xdr:cNvPr>
        <xdr:cNvSpPr/>
      </xdr:nvSpPr>
      <xdr:spPr>
        <a:xfrm>
          <a:off x="0" y="1838325"/>
          <a:ext cx="32194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760268</xdr:colOff>
      <xdr:row>3</xdr:row>
      <xdr:rowOff>28575</xdr:rowOff>
    </xdr:from>
    <xdr:to>
      <xdr:col>9</xdr:col>
      <xdr:colOff>9525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BD028471-4154-40B0-B737-CD042EF2CBF5}"/>
            </a:ext>
          </a:extLst>
        </xdr:cNvPr>
        <xdr:cNvSpPr/>
      </xdr:nvSpPr>
      <xdr:spPr>
        <a:xfrm>
          <a:off x="4265468" y="609600"/>
          <a:ext cx="3306907" cy="66674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438150</xdr:colOff>
      <xdr:row>3</xdr:row>
      <xdr:rowOff>219075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8D0C8F7-D6EA-4CB6-8264-295D7EE29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5" cy="800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920F-4BED-4D1B-91A8-43BC60D71EEA}">
  <sheetPr>
    <tabColor theme="8" tint="0.39997558519241921"/>
    <pageSetUpPr fitToPage="1"/>
  </sheetPr>
  <dimension ref="A2:N23"/>
  <sheetViews>
    <sheetView topLeftCell="A4" workbookViewId="0">
      <selection activeCell="H9" sqref="H9"/>
    </sheetView>
  </sheetViews>
  <sheetFormatPr baseColWidth="10" defaultRowHeight="15" x14ac:dyDescent="0.25"/>
  <cols>
    <col min="1" max="1" width="7.42578125" customWidth="1"/>
    <col min="2" max="2" width="13.85546875" customWidth="1"/>
    <col min="3" max="3" width="27.140625" customWidth="1"/>
    <col min="4" max="4" width="16.7109375" customWidth="1"/>
    <col min="5" max="5" width="19.42578125" customWidth="1"/>
    <col min="6" max="6" width="17.42578125" customWidth="1"/>
    <col min="7" max="7" width="10.140625" customWidth="1"/>
    <col min="8" max="8" width="14.7109375" customWidth="1"/>
    <col min="9" max="9" width="13.140625" customWidth="1"/>
    <col min="10" max="10" width="15.140625" customWidth="1"/>
    <col min="13" max="13" width="14.7109375" customWidth="1"/>
  </cols>
  <sheetData>
    <row r="2" spans="1:14" x14ac:dyDescent="0.25">
      <c r="H2" s="1"/>
      <c r="I2" s="2"/>
      <c r="J2" s="2"/>
    </row>
    <row r="3" spans="1:14" x14ac:dyDescent="0.25">
      <c r="H3" s="1"/>
      <c r="I3" s="1"/>
      <c r="J3" s="1"/>
    </row>
    <row r="4" spans="1:14" ht="15.75" x14ac:dyDescent="0.25">
      <c r="E4" s="25"/>
      <c r="F4" s="19"/>
      <c r="H4" s="1"/>
      <c r="I4" s="1"/>
      <c r="J4" s="1"/>
    </row>
    <row r="5" spans="1:14" ht="22.5" customHeight="1" x14ac:dyDescent="0.25">
      <c r="C5" s="4" t="s">
        <v>10</v>
      </c>
      <c r="D5" s="4"/>
      <c r="E5" s="4"/>
      <c r="F5" s="6" t="s">
        <v>13</v>
      </c>
      <c r="G5" s="7" t="s">
        <v>14</v>
      </c>
      <c r="H5" s="7" t="s">
        <v>15</v>
      </c>
      <c r="I5" s="8" t="s">
        <v>16</v>
      </c>
      <c r="J5" s="13"/>
      <c r="K5" s="14"/>
    </row>
    <row r="6" spans="1:14" ht="15.75" customHeight="1" x14ac:dyDescent="0.25">
      <c r="C6" s="5" t="s">
        <v>11</v>
      </c>
      <c r="D6" s="5"/>
      <c r="E6" s="5"/>
      <c r="F6" s="10" t="s">
        <v>18</v>
      </c>
      <c r="G6" s="11">
        <v>22</v>
      </c>
      <c r="H6" s="11">
        <v>1</v>
      </c>
      <c r="I6" s="3">
        <v>24</v>
      </c>
      <c r="J6" s="3"/>
      <c r="L6" s="15"/>
      <c r="M6" s="42"/>
      <c r="N6" s="42"/>
    </row>
    <row r="7" spans="1:14" ht="15" customHeight="1" x14ac:dyDescent="0.25">
      <c r="C7" s="5" t="s">
        <v>12</v>
      </c>
      <c r="D7" s="5"/>
      <c r="E7" s="5"/>
      <c r="F7" s="5"/>
      <c r="G7" s="5"/>
      <c r="I7" s="5"/>
      <c r="J7" s="5"/>
      <c r="K7" s="15"/>
      <c r="L7" s="15"/>
      <c r="M7" s="42"/>
      <c r="N7" s="42"/>
    </row>
    <row r="8" spans="1:14" x14ac:dyDescent="0.25">
      <c r="C8" s="16" t="s">
        <v>17</v>
      </c>
      <c r="D8" s="16"/>
      <c r="E8" s="16"/>
      <c r="F8" s="16"/>
      <c r="G8" s="16"/>
      <c r="I8" s="5"/>
      <c r="J8" s="5"/>
      <c r="K8" s="18"/>
      <c r="L8" s="13"/>
      <c r="M8" s="13"/>
      <c r="N8" s="13"/>
    </row>
    <row r="9" spans="1:14" x14ac:dyDescent="0.25">
      <c r="I9" s="9"/>
      <c r="J9" s="9"/>
      <c r="K9" s="17"/>
      <c r="L9" s="3"/>
      <c r="M9" s="3"/>
      <c r="N9" s="3"/>
    </row>
    <row r="10" spans="1:14" x14ac:dyDescent="0.25">
      <c r="A10" s="43" t="s">
        <v>19</v>
      </c>
      <c r="B10" s="43"/>
      <c r="C10" s="22" t="s">
        <v>30</v>
      </c>
      <c r="K10" s="17"/>
    </row>
    <row r="11" spans="1:14" x14ac:dyDescent="0.25">
      <c r="A11" t="s">
        <v>20</v>
      </c>
      <c r="B11">
        <v>20600581768</v>
      </c>
      <c r="F11" s="22"/>
      <c r="G11" s="22"/>
      <c r="H11" s="22"/>
      <c r="I11" s="22"/>
      <c r="J11" s="22"/>
      <c r="K11" s="22"/>
      <c r="M11" s="44"/>
      <c r="N11" s="44"/>
    </row>
    <row r="12" spans="1:14" x14ac:dyDescent="0.25">
      <c r="A12" s="20" t="s">
        <v>21</v>
      </c>
      <c r="B12" s="22" t="s">
        <v>29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H13" s="12"/>
      <c r="L13" s="45"/>
      <c r="M13" s="45"/>
      <c r="N13" s="45"/>
    </row>
    <row r="14" spans="1:14" x14ac:dyDescent="0.25">
      <c r="H14" s="1"/>
      <c r="I14" s="1"/>
      <c r="J14" s="1"/>
    </row>
    <row r="16" spans="1:14" x14ac:dyDescent="0.25">
      <c r="B16" s="21" t="s">
        <v>22</v>
      </c>
      <c r="C16" s="21" t="s">
        <v>25</v>
      </c>
      <c r="D16" s="21" t="s">
        <v>28</v>
      </c>
    </row>
    <row r="17" spans="2:11" x14ac:dyDescent="0.25">
      <c r="B17" s="26">
        <v>45302</v>
      </c>
      <c r="C17" s="27" t="s">
        <v>6</v>
      </c>
      <c r="D17" s="28">
        <v>0</v>
      </c>
    </row>
    <row r="18" spans="2:11" x14ac:dyDescent="0.25">
      <c r="B18" s="34">
        <v>45302</v>
      </c>
      <c r="C18" s="29" t="s">
        <v>34</v>
      </c>
      <c r="D18" s="35">
        <f>'POECHOS - SULLANA'!K17</f>
        <v>4200</v>
      </c>
      <c r="J18" s="2"/>
      <c r="K18" s="2"/>
    </row>
    <row r="19" spans="2:11" x14ac:dyDescent="0.25">
      <c r="B19" s="34">
        <v>45302</v>
      </c>
      <c r="C19" s="36" t="s">
        <v>35</v>
      </c>
      <c r="D19" s="37">
        <f>FREEKO!L16</f>
        <v>350</v>
      </c>
    </row>
    <row r="20" spans="2:11" x14ac:dyDescent="0.25">
      <c r="B20" s="34">
        <v>45302</v>
      </c>
      <c r="C20" s="38" t="s">
        <v>36</v>
      </c>
      <c r="D20" s="39">
        <v>0</v>
      </c>
    </row>
    <row r="21" spans="2:11" x14ac:dyDescent="0.25">
      <c r="B21" s="34">
        <v>45302</v>
      </c>
      <c r="C21" s="40" t="s">
        <v>37</v>
      </c>
      <c r="D21" s="41">
        <f>ALTAIR!L23</f>
        <v>2852.65</v>
      </c>
    </row>
    <row r="22" spans="2:11" x14ac:dyDescent="0.25">
      <c r="B22" s="34">
        <v>45302</v>
      </c>
      <c r="C22" s="36" t="s">
        <v>42</v>
      </c>
      <c r="D22" s="37">
        <f>PRODUMAR!L23</f>
        <v>2257.6999999999998</v>
      </c>
    </row>
    <row r="23" spans="2:11" x14ac:dyDescent="0.25">
      <c r="D23" s="2">
        <f>SUM(D17:D22)</f>
        <v>9660.3499999999985</v>
      </c>
    </row>
  </sheetData>
  <mergeCells count="4">
    <mergeCell ref="M6:N7"/>
    <mergeCell ref="A10:B10"/>
    <mergeCell ref="M11:N11"/>
    <mergeCell ref="L13:N13"/>
  </mergeCells>
  <pageMargins left="0.7" right="0.7" top="0.75" bottom="0.75" header="0.3" footer="0.3"/>
  <pageSetup scale="6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A4D-000F-4F49-B640-27C76F99836E}">
  <sheetPr>
    <tabColor theme="4" tint="0.59999389629810485"/>
    <pageSetUpPr fitToPage="1"/>
  </sheetPr>
  <dimension ref="B2:M18"/>
  <sheetViews>
    <sheetView topLeftCell="A5" workbookViewId="0">
      <selection activeCell="I20" sqref="I20"/>
    </sheetView>
  </sheetViews>
  <sheetFormatPr baseColWidth="10" defaultRowHeight="15" x14ac:dyDescent="0.25"/>
  <cols>
    <col min="1" max="1" width="7.140625" customWidth="1"/>
    <col min="2" max="2" width="20.85546875" customWidth="1"/>
    <col min="3" max="3" width="19.5703125" customWidth="1"/>
    <col min="4" max="4" width="16.7109375" customWidth="1"/>
    <col min="5" max="5" width="15.5703125" customWidth="1"/>
    <col min="7" max="7" width="13.5703125" customWidth="1"/>
    <col min="8" max="8" width="15" customWidth="1"/>
    <col min="9" max="9" width="13.28515625" customWidth="1"/>
    <col min="11" max="11" width="14.7109375" customWidth="1"/>
  </cols>
  <sheetData>
    <row r="2" spans="2:13" x14ac:dyDescent="0.25">
      <c r="J2" s="1"/>
      <c r="K2" s="2"/>
      <c r="L2" s="2"/>
    </row>
    <row r="3" spans="2:13" x14ac:dyDescent="0.25">
      <c r="J3" s="1"/>
      <c r="K3" s="1"/>
      <c r="L3" s="1"/>
    </row>
    <row r="4" spans="2:13" ht="29.25" customHeight="1" x14ac:dyDescent="0.25">
      <c r="C4" s="4" t="s">
        <v>10</v>
      </c>
      <c r="D4" s="4"/>
      <c r="E4" s="25"/>
      <c r="F4" s="19"/>
      <c r="J4" s="1"/>
      <c r="K4" s="1"/>
      <c r="L4" s="1"/>
    </row>
    <row r="5" spans="2:13" ht="24.75" customHeight="1" x14ac:dyDescent="0.25">
      <c r="C5" s="5" t="s">
        <v>11</v>
      </c>
      <c r="D5" s="5"/>
      <c r="F5" s="6" t="s">
        <v>13</v>
      </c>
      <c r="G5" s="7" t="s">
        <v>14</v>
      </c>
      <c r="H5" s="7" t="s">
        <v>15</v>
      </c>
      <c r="I5" s="8" t="s">
        <v>16</v>
      </c>
      <c r="L5" s="13"/>
      <c r="M5" s="14"/>
    </row>
    <row r="6" spans="2:13" x14ac:dyDescent="0.25">
      <c r="C6" s="5" t="s">
        <v>12</v>
      </c>
      <c r="D6" s="5"/>
      <c r="F6" s="10" t="s">
        <v>18</v>
      </c>
      <c r="G6" s="11">
        <v>22</v>
      </c>
      <c r="H6" s="11">
        <v>1</v>
      </c>
      <c r="I6" s="3">
        <v>24</v>
      </c>
      <c r="L6" s="3"/>
    </row>
    <row r="7" spans="2:13" ht="18.75" x14ac:dyDescent="0.25">
      <c r="C7" s="16" t="s">
        <v>17</v>
      </c>
      <c r="D7" s="16"/>
      <c r="G7" s="5"/>
      <c r="H7" s="5"/>
      <c r="I7" s="5"/>
      <c r="K7" s="5"/>
      <c r="L7" s="5"/>
      <c r="M7" s="15"/>
    </row>
    <row r="8" spans="2:13" x14ac:dyDescent="0.25">
      <c r="B8" t="s">
        <v>19</v>
      </c>
      <c r="C8" s="22" t="s">
        <v>30</v>
      </c>
      <c r="D8" s="22"/>
      <c r="G8" s="16"/>
      <c r="H8" s="16"/>
      <c r="I8" s="16"/>
      <c r="K8" s="5"/>
      <c r="L8" s="5"/>
      <c r="M8" s="18"/>
    </row>
    <row r="9" spans="2:13" x14ac:dyDescent="0.25">
      <c r="B9" t="s">
        <v>20</v>
      </c>
      <c r="C9" s="12">
        <v>20600581768</v>
      </c>
      <c r="K9" s="9"/>
      <c r="L9" s="9"/>
      <c r="M9" s="17"/>
    </row>
    <row r="10" spans="2:13" x14ac:dyDescent="0.25">
      <c r="B10" s="20" t="s">
        <v>21</v>
      </c>
      <c r="C10" s="22" t="s">
        <v>29</v>
      </c>
      <c r="M10" s="17"/>
    </row>
    <row r="11" spans="2:13" x14ac:dyDescent="0.25">
      <c r="H11" s="22"/>
      <c r="I11" s="22"/>
      <c r="J11" s="22"/>
      <c r="K11" s="22"/>
      <c r="L11" s="22"/>
      <c r="M11" s="22"/>
    </row>
    <row r="13" spans="2:13" ht="38.25" x14ac:dyDescent="0.25">
      <c r="B13" s="23" t="s">
        <v>22</v>
      </c>
      <c r="C13" s="23" t="s">
        <v>23</v>
      </c>
      <c r="D13" s="23" t="s">
        <v>24</v>
      </c>
      <c r="E13" s="23" t="s">
        <v>25</v>
      </c>
      <c r="F13" s="23" t="s">
        <v>26</v>
      </c>
      <c r="G13" s="23" t="s">
        <v>0</v>
      </c>
      <c r="H13" s="23" t="s">
        <v>3</v>
      </c>
      <c r="I13" s="23" t="s">
        <v>27</v>
      </c>
      <c r="J13" s="23" t="s">
        <v>8</v>
      </c>
      <c r="K13" s="24" t="s">
        <v>28</v>
      </c>
    </row>
    <row r="14" spans="2:13" s="50" customFormat="1" x14ac:dyDescent="0.25">
      <c r="B14" s="33">
        <v>45304</v>
      </c>
      <c r="C14" s="46" t="s">
        <v>43</v>
      </c>
      <c r="D14" s="47" t="s">
        <v>44</v>
      </c>
      <c r="E14" s="48" t="s">
        <v>9</v>
      </c>
      <c r="F14" s="49" t="s">
        <v>2</v>
      </c>
      <c r="G14" s="48" t="s">
        <v>5</v>
      </c>
      <c r="H14" s="48" t="s">
        <v>4</v>
      </c>
      <c r="I14" s="47" t="s">
        <v>1</v>
      </c>
      <c r="J14" s="51">
        <v>4802.4799999999996</v>
      </c>
      <c r="K14" s="52">
        <v>600</v>
      </c>
    </row>
    <row r="15" spans="2:13" s="50" customFormat="1" x14ac:dyDescent="0.25">
      <c r="B15" s="33">
        <v>45309</v>
      </c>
      <c r="C15" s="46" t="s">
        <v>45</v>
      </c>
      <c r="D15" s="48" t="s">
        <v>46</v>
      </c>
      <c r="E15" s="48" t="s">
        <v>9</v>
      </c>
      <c r="F15" s="46" t="s">
        <v>2</v>
      </c>
      <c r="G15" s="48" t="s">
        <v>41</v>
      </c>
      <c r="H15" s="48" t="s">
        <v>7</v>
      </c>
      <c r="I15" s="48" t="s">
        <v>1</v>
      </c>
      <c r="J15" s="51">
        <v>12625.88</v>
      </c>
      <c r="K15" s="52">
        <v>1800</v>
      </c>
    </row>
    <row r="16" spans="2:13" s="50" customFormat="1" x14ac:dyDescent="0.25">
      <c r="B16" s="33">
        <v>45310</v>
      </c>
      <c r="C16" s="46" t="s">
        <v>47</v>
      </c>
      <c r="D16" s="48" t="s">
        <v>48</v>
      </c>
      <c r="E16" s="48" t="s">
        <v>49</v>
      </c>
      <c r="F16" s="46" t="s">
        <v>2</v>
      </c>
      <c r="G16" s="48" t="s">
        <v>41</v>
      </c>
      <c r="H16" s="48" t="s">
        <v>7</v>
      </c>
      <c r="I16" s="48" t="s">
        <v>1</v>
      </c>
      <c r="J16" s="53">
        <v>9578.2199999999993</v>
      </c>
      <c r="K16" s="52">
        <v>1800</v>
      </c>
    </row>
    <row r="17" spans="10:11" x14ac:dyDescent="0.25">
      <c r="J17" s="54">
        <f>SUM(J14:J16)</f>
        <v>27006.58</v>
      </c>
      <c r="K17" s="54">
        <f>SUM(K14:K16)</f>
        <v>4200</v>
      </c>
    </row>
    <row r="18" spans="10:11" x14ac:dyDescent="0.25">
      <c r="J18" s="55"/>
      <c r="K18" s="55"/>
    </row>
  </sheetData>
  <pageMargins left="0.7" right="0.7" top="0.75" bottom="0.75" header="0.3" footer="0.3"/>
  <pageSetup scale="76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BEB83-AA6F-45D6-AE68-276D4641AA93}">
  <sheetPr>
    <pageSetUpPr fitToPage="1"/>
  </sheetPr>
  <dimension ref="A2:L16"/>
  <sheetViews>
    <sheetView topLeftCell="A4" workbookViewId="0">
      <selection activeCell="I11" sqref="I11"/>
    </sheetView>
  </sheetViews>
  <sheetFormatPr baseColWidth="10" defaultRowHeight="15" x14ac:dyDescent="0.25"/>
  <cols>
    <col min="2" max="2" width="13.7109375" customWidth="1"/>
    <col min="3" max="3" width="13.85546875" customWidth="1"/>
    <col min="4" max="4" width="16.28515625" customWidth="1"/>
    <col min="9" max="9" width="15.42578125" customWidth="1"/>
  </cols>
  <sheetData>
    <row r="2" spans="1:12" x14ac:dyDescent="0.25">
      <c r="H2" s="1"/>
      <c r="I2" s="2"/>
      <c r="J2" s="2"/>
    </row>
    <row r="3" spans="1:12" x14ac:dyDescent="0.25">
      <c r="H3" s="1"/>
      <c r="I3" s="1"/>
      <c r="J3" s="1"/>
    </row>
    <row r="4" spans="1:12" ht="15.75" x14ac:dyDescent="0.25">
      <c r="E4" s="25"/>
      <c r="F4" s="19"/>
      <c r="H4" s="1"/>
      <c r="I4" s="1"/>
      <c r="J4" s="1"/>
    </row>
    <row r="5" spans="1:12" ht="39" x14ac:dyDescent="0.25">
      <c r="C5" s="4" t="s">
        <v>10</v>
      </c>
      <c r="D5" s="4"/>
      <c r="E5" s="4"/>
      <c r="F5" s="6" t="s">
        <v>13</v>
      </c>
      <c r="G5" s="7" t="s">
        <v>14</v>
      </c>
      <c r="H5" s="7" t="s">
        <v>15</v>
      </c>
      <c r="I5" s="8" t="s">
        <v>16</v>
      </c>
      <c r="J5" s="13"/>
      <c r="K5" s="14"/>
    </row>
    <row r="6" spans="1:12" x14ac:dyDescent="0.25">
      <c r="C6" s="5" t="s">
        <v>11</v>
      </c>
      <c r="D6" s="5"/>
      <c r="E6" s="5"/>
      <c r="F6" s="10" t="s">
        <v>18</v>
      </c>
      <c r="G6" s="11">
        <v>22</v>
      </c>
      <c r="H6" s="11">
        <v>1</v>
      </c>
      <c r="I6" s="3">
        <v>24</v>
      </c>
      <c r="J6" s="3"/>
    </row>
    <row r="7" spans="1:12" ht="18.75" x14ac:dyDescent="0.25">
      <c r="C7" s="5" t="s">
        <v>12</v>
      </c>
      <c r="D7" s="5"/>
      <c r="E7" s="5"/>
      <c r="F7" s="5"/>
      <c r="G7" s="5"/>
      <c r="I7" s="5"/>
      <c r="J7" s="5"/>
      <c r="K7" s="15"/>
    </row>
    <row r="8" spans="1:12" x14ac:dyDescent="0.25">
      <c r="C8" s="16" t="s">
        <v>17</v>
      </c>
      <c r="D8" s="16"/>
      <c r="E8" s="16"/>
      <c r="F8" s="16"/>
      <c r="G8" s="16"/>
      <c r="I8" s="5"/>
      <c r="J8" s="5"/>
      <c r="K8" s="18"/>
    </row>
    <row r="9" spans="1:12" x14ac:dyDescent="0.25">
      <c r="I9" s="9"/>
      <c r="J9" s="9"/>
      <c r="K9" s="17"/>
    </row>
    <row r="10" spans="1:12" x14ac:dyDescent="0.25">
      <c r="A10" s="43" t="s">
        <v>19</v>
      </c>
      <c r="B10" s="43"/>
      <c r="C10" s="22" t="s">
        <v>30</v>
      </c>
      <c r="K10" s="17"/>
    </row>
    <row r="11" spans="1:12" x14ac:dyDescent="0.25">
      <c r="A11" t="s">
        <v>20</v>
      </c>
      <c r="B11">
        <v>20600581768</v>
      </c>
      <c r="F11" s="22"/>
      <c r="G11" s="22"/>
      <c r="H11" s="22"/>
      <c r="I11" s="22"/>
      <c r="J11" s="22"/>
      <c r="K11" s="22"/>
    </row>
    <row r="12" spans="1:12" x14ac:dyDescent="0.25">
      <c r="A12" s="20" t="s">
        <v>21</v>
      </c>
      <c r="B12" s="22" t="s">
        <v>29</v>
      </c>
      <c r="E12" s="22"/>
      <c r="F12" s="22"/>
      <c r="G12" s="22"/>
      <c r="H12" s="22"/>
      <c r="I12" s="22"/>
      <c r="J12" s="22"/>
      <c r="K12" s="22"/>
    </row>
    <row r="13" spans="1:12" x14ac:dyDescent="0.25">
      <c r="H13" s="12"/>
    </row>
    <row r="14" spans="1:12" ht="38.25" x14ac:dyDescent="0.25">
      <c r="B14" s="23" t="s">
        <v>22</v>
      </c>
      <c r="C14" s="23" t="s">
        <v>23</v>
      </c>
      <c r="D14" s="23" t="s">
        <v>24</v>
      </c>
      <c r="E14" s="23" t="s">
        <v>25</v>
      </c>
      <c r="F14" s="23" t="s">
        <v>26</v>
      </c>
      <c r="G14" s="23" t="s">
        <v>0</v>
      </c>
      <c r="H14" s="23" t="s">
        <v>3</v>
      </c>
      <c r="I14" s="23" t="s">
        <v>27</v>
      </c>
      <c r="J14" s="24" t="s">
        <v>8</v>
      </c>
      <c r="K14" s="24" t="s">
        <v>32</v>
      </c>
      <c r="L14" s="24" t="s">
        <v>28</v>
      </c>
    </row>
    <row r="15" spans="1:12" x14ac:dyDescent="0.25">
      <c r="B15" s="56">
        <v>45308</v>
      </c>
      <c r="C15" s="57" t="s">
        <v>50</v>
      </c>
      <c r="D15" s="58" t="s">
        <v>51</v>
      </c>
      <c r="E15" s="58" t="s">
        <v>52</v>
      </c>
      <c r="F15" s="57" t="s">
        <v>31</v>
      </c>
      <c r="G15" s="59" t="s">
        <v>41</v>
      </c>
      <c r="H15" s="60" t="s">
        <v>7</v>
      </c>
      <c r="I15" s="60" t="s">
        <v>1</v>
      </c>
      <c r="J15" s="61">
        <v>0</v>
      </c>
      <c r="K15" s="30">
        <v>40</v>
      </c>
      <c r="L15" s="30">
        <v>350</v>
      </c>
    </row>
    <row r="16" spans="1:12" x14ac:dyDescent="0.25">
      <c r="J16" s="22">
        <f>SUM(J15:J15)</f>
        <v>0</v>
      </c>
      <c r="K16" s="22"/>
      <c r="L16" s="2">
        <f>SUM(L15:L15)</f>
        <v>350</v>
      </c>
    </row>
  </sheetData>
  <mergeCells count="1">
    <mergeCell ref="A10:B10"/>
  </mergeCells>
  <pageMargins left="0.7" right="0.7" top="0.75" bottom="0.75" header="0.3" footer="0.3"/>
  <pageSetup scale="81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16A5E-3CF9-4A19-91D5-57E82550BFF0}">
  <sheetPr>
    <pageSetUpPr fitToPage="1"/>
  </sheetPr>
  <dimension ref="A1:N23"/>
  <sheetViews>
    <sheetView workbookViewId="0">
      <selection activeCell="I7" sqref="I7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15.28515625" customWidth="1"/>
    <col min="4" max="4" width="15.140625" customWidth="1"/>
    <col min="8" max="8" width="13.5703125" customWidth="1"/>
    <col min="9" max="9" width="13" customWidth="1"/>
    <col min="13" max="13" width="20.140625" customWidth="1"/>
  </cols>
  <sheetData>
    <row r="1" spans="1:14" x14ac:dyDescent="0.25">
      <c r="H1" s="1"/>
      <c r="I1" s="2"/>
      <c r="J1" s="2"/>
    </row>
    <row r="2" spans="1:14" x14ac:dyDescent="0.25">
      <c r="H2" s="1"/>
      <c r="I2" s="1"/>
      <c r="J2" s="1"/>
    </row>
    <row r="3" spans="1:14" ht="15.75" x14ac:dyDescent="0.25">
      <c r="E3" s="25"/>
      <c r="F3" s="19"/>
      <c r="H3" s="1"/>
      <c r="I3" s="1"/>
      <c r="J3" s="1"/>
    </row>
    <row r="4" spans="1:14" ht="39" x14ac:dyDescent="0.25">
      <c r="C4" s="4" t="s">
        <v>10</v>
      </c>
      <c r="D4" s="4"/>
      <c r="E4" s="4"/>
      <c r="F4" s="6" t="s">
        <v>13</v>
      </c>
      <c r="G4" s="7" t="s">
        <v>14</v>
      </c>
      <c r="H4" s="7" t="s">
        <v>15</v>
      </c>
      <c r="I4" s="8" t="s">
        <v>16</v>
      </c>
      <c r="J4" s="13"/>
      <c r="K4" s="14"/>
    </row>
    <row r="5" spans="1:14" x14ac:dyDescent="0.25">
      <c r="C5" s="5" t="s">
        <v>11</v>
      </c>
      <c r="D5" s="5"/>
      <c r="E5" s="5"/>
      <c r="F5" s="10" t="s">
        <v>18</v>
      </c>
      <c r="G5" s="11">
        <v>22</v>
      </c>
      <c r="H5" s="11">
        <v>1</v>
      </c>
      <c r="I5" s="3">
        <v>24</v>
      </c>
      <c r="J5" s="3"/>
    </row>
    <row r="6" spans="1:14" ht="18.75" x14ac:dyDescent="0.25">
      <c r="C6" s="5" t="s">
        <v>12</v>
      </c>
      <c r="D6" s="5"/>
      <c r="E6" s="5"/>
      <c r="F6" s="5"/>
      <c r="G6" s="5"/>
      <c r="I6" s="5"/>
      <c r="J6" s="5"/>
      <c r="K6" s="15"/>
    </row>
    <row r="7" spans="1:14" x14ac:dyDescent="0.25">
      <c r="C7" s="16" t="s">
        <v>17</v>
      </c>
      <c r="D7" s="16"/>
      <c r="E7" s="16"/>
      <c r="F7" s="16"/>
      <c r="G7" s="16"/>
      <c r="I7" s="5"/>
      <c r="J7" s="5"/>
      <c r="K7" s="18"/>
    </row>
    <row r="8" spans="1:14" x14ac:dyDescent="0.25">
      <c r="I8" s="9"/>
      <c r="J8" s="9"/>
      <c r="K8" s="17"/>
    </row>
    <row r="9" spans="1:14" x14ac:dyDescent="0.25">
      <c r="A9" s="43" t="s">
        <v>19</v>
      </c>
      <c r="B9" s="43"/>
      <c r="C9" s="22" t="s">
        <v>30</v>
      </c>
      <c r="K9" s="17"/>
    </row>
    <row r="10" spans="1:14" x14ac:dyDescent="0.25">
      <c r="A10" t="s">
        <v>20</v>
      </c>
      <c r="B10">
        <v>20600581768</v>
      </c>
      <c r="F10" s="22"/>
      <c r="G10" s="22"/>
      <c r="H10" s="22"/>
      <c r="I10" s="22"/>
      <c r="J10" s="22"/>
      <c r="K10" s="22"/>
    </row>
    <row r="11" spans="1:14" x14ac:dyDescent="0.25">
      <c r="A11" s="20" t="s">
        <v>21</v>
      </c>
      <c r="B11" s="22" t="s">
        <v>29</v>
      </c>
      <c r="E11" s="22"/>
      <c r="F11" s="22"/>
      <c r="G11" s="22"/>
      <c r="H11" s="22"/>
      <c r="I11" s="22"/>
      <c r="J11" s="22"/>
      <c r="K11" s="22"/>
    </row>
    <row r="12" spans="1:14" x14ac:dyDescent="0.25">
      <c r="N12" s="65"/>
    </row>
    <row r="13" spans="1:14" ht="24" x14ac:dyDescent="0.25">
      <c r="B13" s="21" t="s">
        <v>22</v>
      </c>
      <c r="C13" s="21" t="s">
        <v>23</v>
      </c>
      <c r="D13" s="21" t="s">
        <v>24</v>
      </c>
      <c r="E13" s="21" t="s">
        <v>25</v>
      </c>
      <c r="F13" s="21" t="s">
        <v>26</v>
      </c>
      <c r="G13" s="21" t="s">
        <v>0</v>
      </c>
      <c r="H13" s="21" t="s">
        <v>3</v>
      </c>
      <c r="I13" s="21" t="s">
        <v>27</v>
      </c>
      <c r="J13" s="21" t="s">
        <v>8</v>
      </c>
      <c r="K13" s="21" t="s">
        <v>32</v>
      </c>
      <c r="L13" s="21" t="s">
        <v>28</v>
      </c>
      <c r="N13" s="65"/>
    </row>
    <row r="14" spans="1:14" s="50" customFormat="1" x14ac:dyDescent="0.25">
      <c r="B14" s="33">
        <v>45303</v>
      </c>
      <c r="C14" s="46" t="s">
        <v>53</v>
      </c>
      <c r="D14" s="47" t="s">
        <v>54</v>
      </c>
      <c r="E14" s="48" t="s">
        <v>33</v>
      </c>
      <c r="F14" s="49" t="s">
        <v>2</v>
      </c>
      <c r="G14" s="48" t="s">
        <v>7</v>
      </c>
      <c r="H14" s="48" t="s">
        <v>41</v>
      </c>
      <c r="I14" s="47" t="s">
        <v>1</v>
      </c>
      <c r="J14" s="63">
        <v>9.4510000000000005</v>
      </c>
      <c r="K14" s="64">
        <v>50</v>
      </c>
      <c r="L14" s="63">
        <f>J14*K14</f>
        <v>472.55</v>
      </c>
      <c r="N14" s="66"/>
    </row>
    <row r="15" spans="1:14" s="50" customFormat="1" x14ac:dyDescent="0.25">
      <c r="B15" s="33">
        <v>45304</v>
      </c>
      <c r="C15" s="46" t="s">
        <v>55</v>
      </c>
      <c r="D15" s="47" t="s">
        <v>56</v>
      </c>
      <c r="E15" s="48" t="s">
        <v>33</v>
      </c>
      <c r="F15" s="49" t="s">
        <v>2</v>
      </c>
      <c r="G15" s="48" t="s">
        <v>7</v>
      </c>
      <c r="H15" s="48" t="s">
        <v>41</v>
      </c>
      <c r="I15" s="47" t="s">
        <v>1</v>
      </c>
      <c r="J15" s="63">
        <v>3.7269999999999999</v>
      </c>
      <c r="K15" s="64">
        <v>50</v>
      </c>
      <c r="L15" s="63">
        <f t="shared" ref="L15:L22" si="0">J15*K15</f>
        <v>186.35</v>
      </c>
      <c r="N15" s="66"/>
    </row>
    <row r="16" spans="1:14" s="50" customFormat="1" x14ac:dyDescent="0.25">
      <c r="B16" s="33">
        <v>45306</v>
      </c>
      <c r="C16" s="46" t="s">
        <v>57</v>
      </c>
      <c r="D16" s="48" t="s">
        <v>58</v>
      </c>
      <c r="E16" s="48" t="s">
        <v>33</v>
      </c>
      <c r="F16" s="46" t="s">
        <v>2</v>
      </c>
      <c r="G16" s="48" t="s">
        <v>7</v>
      </c>
      <c r="H16" s="48" t="s">
        <v>41</v>
      </c>
      <c r="I16" s="48" t="s">
        <v>1</v>
      </c>
      <c r="J16" s="63">
        <v>14.1175</v>
      </c>
      <c r="K16" s="64">
        <v>50</v>
      </c>
      <c r="L16" s="63">
        <f t="shared" si="0"/>
        <v>705.875</v>
      </c>
      <c r="N16" s="66"/>
    </row>
    <row r="17" spans="2:14" s="50" customFormat="1" x14ac:dyDescent="0.25">
      <c r="B17" s="33">
        <v>45307</v>
      </c>
      <c r="C17" s="46" t="s">
        <v>59</v>
      </c>
      <c r="D17" s="48" t="s">
        <v>60</v>
      </c>
      <c r="E17" s="48" t="s">
        <v>33</v>
      </c>
      <c r="F17" s="46" t="s">
        <v>2</v>
      </c>
      <c r="G17" s="48" t="s">
        <v>4</v>
      </c>
      <c r="H17" s="48" t="s">
        <v>5</v>
      </c>
      <c r="I17" s="48" t="s">
        <v>1</v>
      </c>
      <c r="J17" s="63">
        <v>12.801</v>
      </c>
      <c r="K17" s="64">
        <v>50</v>
      </c>
      <c r="L17" s="63">
        <f t="shared" si="0"/>
        <v>640.04999999999995</v>
      </c>
      <c r="N17" s="66"/>
    </row>
    <row r="18" spans="2:14" s="50" customFormat="1" x14ac:dyDescent="0.25">
      <c r="B18" s="33">
        <v>45308</v>
      </c>
      <c r="C18" s="46" t="s">
        <v>61</v>
      </c>
      <c r="D18" s="48" t="s">
        <v>62</v>
      </c>
      <c r="E18" s="48" t="s">
        <v>33</v>
      </c>
      <c r="F18" s="46" t="s">
        <v>2</v>
      </c>
      <c r="G18" s="48" t="s">
        <v>7</v>
      </c>
      <c r="H18" s="48" t="s">
        <v>41</v>
      </c>
      <c r="I18" s="48" t="s">
        <v>1</v>
      </c>
      <c r="J18" s="63">
        <v>9.2134999999999998</v>
      </c>
      <c r="K18" s="64">
        <v>50</v>
      </c>
      <c r="L18" s="63">
        <f t="shared" si="0"/>
        <v>460.67500000000001</v>
      </c>
      <c r="N18" s="66"/>
    </row>
    <row r="19" spans="2:14" s="50" customFormat="1" x14ac:dyDescent="0.25">
      <c r="B19" s="33">
        <v>45309</v>
      </c>
      <c r="C19" s="46" t="s">
        <v>63</v>
      </c>
      <c r="D19" s="48" t="s">
        <v>64</v>
      </c>
      <c r="E19" s="48" t="s">
        <v>33</v>
      </c>
      <c r="F19" s="46" t="s">
        <v>2</v>
      </c>
      <c r="G19" s="48" t="s">
        <v>4</v>
      </c>
      <c r="H19" s="48" t="s">
        <v>5</v>
      </c>
      <c r="I19" s="48" t="s">
        <v>1</v>
      </c>
      <c r="J19" s="63">
        <v>1.294</v>
      </c>
      <c r="K19" s="64">
        <v>50</v>
      </c>
      <c r="L19" s="63">
        <f t="shared" si="0"/>
        <v>64.7</v>
      </c>
      <c r="N19" s="66"/>
    </row>
    <row r="20" spans="2:14" x14ac:dyDescent="0.25">
      <c r="B20" s="33">
        <v>45309</v>
      </c>
      <c r="C20" s="46" t="s">
        <v>65</v>
      </c>
      <c r="D20" s="48" t="s">
        <v>66</v>
      </c>
      <c r="E20" s="48" t="s">
        <v>33</v>
      </c>
      <c r="F20" s="46" t="s">
        <v>2</v>
      </c>
      <c r="G20" s="48" t="s">
        <v>4</v>
      </c>
      <c r="H20" s="48" t="s">
        <v>5</v>
      </c>
      <c r="I20" s="48" t="s">
        <v>1</v>
      </c>
      <c r="J20" s="68">
        <v>2.5855000000000001</v>
      </c>
      <c r="K20" s="62">
        <v>50</v>
      </c>
      <c r="L20" s="63">
        <f t="shared" si="0"/>
        <v>129.27500000000001</v>
      </c>
      <c r="N20" s="66"/>
    </row>
    <row r="21" spans="2:14" x14ac:dyDescent="0.25">
      <c r="B21" s="33">
        <v>45310</v>
      </c>
      <c r="C21" s="46" t="s">
        <v>67</v>
      </c>
      <c r="D21" s="48" t="s">
        <v>68</v>
      </c>
      <c r="E21" s="48" t="s">
        <v>40</v>
      </c>
      <c r="F21" s="46" t="s">
        <v>2</v>
      </c>
      <c r="G21" s="48" t="s">
        <v>4</v>
      </c>
      <c r="H21" s="48" t="s">
        <v>5</v>
      </c>
      <c r="I21" s="48" t="s">
        <v>1</v>
      </c>
      <c r="J21" s="68">
        <v>0.64049999999999996</v>
      </c>
      <c r="K21" s="62">
        <v>50</v>
      </c>
      <c r="L21" s="63">
        <f t="shared" si="0"/>
        <v>32.024999999999999</v>
      </c>
      <c r="N21" s="66"/>
    </row>
    <row r="22" spans="2:14" x14ac:dyDescent="0.25">
      <c r="B22" s="33">
        <v>45310</v>
      </c>
      <c r="C22" s="46" t="s">
        <v>69</v>
      </c>
      <c r="D22" s="48" t="s">
        <v>70</v>
      </c>
      <c r="E22" s="48" t="s">
        <v>40</v>
      </c>
      <c r="F22" s="46" t="s">
        <v>2</v>
      </c>
      <c r="G22" s="48" t="s">
        <v>4</v>
      </c>
      <c r="H22" s="48" t="s">
        <v>5</v>
      </c>
      <c r="I22" s="48" t="s">
        <v>1</v>
      </c>
      <c r="J22" s="69">
        <v>3.2229999999999999</v>
      </c>
      <c r="K22" s="32">
        <v>50</v>
      </c>
      <c r="L22" s="63">
        <f t="shared" si="0"/>
        <v>161.15</v>
      </c>
      <c r="N22" s="67"/>
    </row>
    <row r="23" spans="2:14" x14ac:dyDescent="0.25">
      <c r="J23" s="22">
        <f>SUM(J14:J22)</f>
        <v>57.053000000000004</v>
      </c>
      <c r="K23" s="22"/>
      <c r="L23" s="2">
        <f>SUM(L14:L22)</f>
        <v>2852.65</v>
      </c>
      <c r="M23" s="22"/>
      <c r="N23" s="65"/>
    </row>
  </sheetData>
  <sortState xmlns:xlrd2="http://schemas.microsoft.com/office/spreadsheetml/2017/richdata2" ref="B20:L22">
    <sortCondition ref="B20:B22"/>
  </sortState>
  <mergeCells count="1">
    <mergeCell ref="A9:B9"/>
  </mergeCells>
  <pageMargins left="0.7" right="0.7" top="0.75" bottom="0.75" header="0.3" footer="0.3"/>
  <pageSetup scale="72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976D3-CB49-4A70-9718-B4FCE53D8A8A}">
  <sheetPr>
    <pageSetUpPr fitToPage="1"/>
  </sheetPr>
  <dimension ref="A1:O23"/>
  <sheetViews>
    <sheetView tabSelected="1" topLeftCell="A5" workbookViewId="0">
      <selection activeCell="H6" sqref="H6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15.28515625" customWidth="1"/>
    <col min="4" max="4" width="15.140625" customWidth="1"/>
    <col min="5" max="5" width="15.5703125" customWidth="1"/>
    <col min="8" max="8" width="13.5703125" customWidth="1"/>
    <col min="9" max="9" width="13" customWidth="1"/>
  </cols>
  <sheetData>
    <row r="1" spans="1:15" x14ac:dyDescent="0.25">
      <c r="H1" s="1"/>
      <c r="I1" s="2"/>
      <c r="J1" s="2"/>
    </row>
    <row r="2" spans="1:15" x14ac:dyDescent="0.25">
      <c r="H2" s="1"/>
      <c r="I2" s="1"/>
      <c r="J2" s="1"/>
    </row>
    <row r="3" spans="1:15" ht="15.75" x14ac:dyDescent="0.25">
      <c r="E3" s="25"/>
      <c r="F3" s="19"/>
      <c r="H3" s="1"/>
      <c r="I3" s="1"/>
      <c r="J3" s="1"/>
    </row>
    <row r="4" spans="1:15" ht="39" x14ac:dyDescent="0.25">
      <c r="C4" s="4" t="s">
        <v>10</v>
      </c>
      <c r="D4" s="4"/>
      <c r="E4" s="4"/>
      <c r="F4" s="6" t="s">
        <v>13</v>
      </c>
      <c r="G4" s="7" t="s">
        <v>14</v>
      </c>
      <c r="H4" s="7" t="s">
        <v>15</v>
      </c>
      <c r="I4" s="8" t="s">
        <v>16</v>
      </c>
      <c r="J4" s="13"/>
      <c r="K4" s="14"/>
    </row>
    <row r="5" spans="1:15" x14ac:dyDescent="0.25">
      <c r="C5" s="5" t="s">
        <v>11</v>
      </c>
      <c r="D5" s="5"/>
      <c r="E5" s="5"/>
      <c r="F5" s="10" t="s">
        <v>18</v>
      </c>
      <c r="G5" s="11">
        <v>22</v>
      </c>
      <c r="H5" s="11">
        <v>1</v>
      </c>
      <c r="I5" s="3">
        <v>24</v>
      </c>
      <c r="J5" s="3"/>
    </row>
    <row r="6" spans="1:15" ht="18.75" x14ac:dyDescent="0.25">
      <c r="C6" s="5" t="s">
        <v>12</v>
      </c>
      <c r="D6" s="5"/>
      <c r="E6" s="5"/>
      <c r="F6" s="5"/>
      <c r="G6" s="5"/>
      <c r="I6" s="5"/>
      <c r="J6" s="5"/>
      <c r="K6" s="15"/>
    </row>
    <row r="7" spans="1:15" x14ac:dyDescent="0.25">
      <c r="C7" s="16" t="s">
        <v>17</v>
      </c>
      <c r="D7" s="16"/>
      <c r="E7" s="16"/>
      <c r="F7" s="16"/>
      <c r="G7" s="16"/>
      <c r="I7" s="5"/>
      <c r="J7" s="5"/>
      <c r="K7" s="18"/>
    </row>
    <row r="8" spans="1:15" x14ac:dyDescent="0.25">
      <c r="I8" s="9"/>
      <c r="J8" s="9"/>
      <c r="K8" s="17"/>
    </row>
    <row r="9" spans="1:15" x14ac:dyDescent="0.25">
      <c r="A9" s="43" t="s">
        <v>19</v>
      </c>
      <c r="B9" s="43"/>
      <c r="C9" s="22" t="s">
        <v>30</v>
      </c>
      <c r="K9" s="17"/>
    </row>
    <row r="10" spans="1:15" x14ac:dyDescent="0.25">
      <c r="A10" t="s">
        <v>20</v>
      </c>
      <c r="B10">
        <v>20600581768</v>
      </c>
      <c r="F10" s="22"/>
      <c r="G10" s="22"/>
      <c r="H10" s="22"/>
      <c r="I10" s="22"/>
      <c r="J10" s="22"/>
      <c r="K10" s="22"/>
    </row>
    <row r="11" spans="1:15" x14ac:dyDescent="0.25">
      <c r="A11" s="20" t="s">
        <v>21</v>
      </c>
      <c r="B11" s="22" t="s">
        <v>29</v>
      </c>
      <c r="E11" s="22"/>
      <c r="F11" s="22"/>
      <c r="G11" s="22"/>
      <c r="H11" s="22"/>
      <c r="I11" s="22"/>
      <c r="J11" s="22"/>
      <c r="K11" s="22"/>
    </row>
    <row r="13" spans="1:15" ht="24" x14ac:dyDescent="0.25">
      <c r="B13" s="21" t="s">
        <v>22</v>
      </c>
      <c r="C13" s="21" t="s">
        <v>23</v>
      </c>
      <c r="D13" s="21" t="s">
        <v>24</v>
      </c>
      <c r="E13" s="21" t="s">
        <v>25</v>
      </c>
      <c r="F13" s="21" t="s">
        <v>26</v>
      </c>
      <c r="G13" s="21" t="s">
        <v>0</v>
      </c>
      <c r="H13" s="21" t="s">
        <v>3</v>
      </c>
      <c r="I13" s="21" t="s">
        <v>27</v>
      </c>
      <c r="J13" s="21" t="s">
        <v>8</v>
      </c>
      <c r="K13" s="21" t="s">
        <v>32</v>
      </c>
      <c r="L13" s="21" t="s">
        <v>28</v>
      </c>
      <c r="N13" s="65"/>
      <c r="O13" s="65"/>
    </row>
    <row r="14" spans="1:15" x14ac:dyDescent="0.25">
      <c r="B14" s="33">
        <v>45301</v>
      </c>
      <c r="C14" s="70" t="s">
        <v>71</v>
      </c>
      <c r="D14" s="71" t="s">
        <v>72</v>
      </c>
      <c r="E14" s="71" t="s">
        <v>38</v>
      </c>
      <c r="F14" s="70" t="s">
        <v>2</v>
      </c>
      <c r="G14" s="71" t="s">
        <v>5</v>
      </c>
      <c r="H14" s="71" t="s">
        <v>4</v>
      </c>
      <c r="I14" s="71" t="s">
        <v>1</v>
      </c>
      <c r="J14" s="31">
        <v>0.78600000000000003</v>
      </c>
      <c r="K14" s="32">
        <v>40</v>
      </c>
      <c r="L14" s="32">
        <f>J14*K14</f>
        <v>31.44</v>
      </c>
      <c r="N14" s="66"/>
      <c r="O14" s="65"/>
    </row>
    <row r="15" spans="1:15" x14ac:dyDescent="0.25">
      <c r="B15" s="33">
        <v>45307</v>
      </c>
      <c r="C15" s="70" t="s">
        <v>73</v>
      </c>
      <c r="D15" s="71" t="s">
        <v>74</v>
      </c>
      <c r="E15" s="71" t="s">
        <v>38</v>
      </c>
      <c r="F15" s="70" t="s">
        <v>2</v>
      </c>
      <c r="G15" s="71" t="s">
        <v>5</v>
      </c>
      <c r="H15" s="71" t="s">
        <v>4</v>
      </c>
      <c r="I15" s="71" t="s">
        <v>1</v>
      </c>
      <c r="J15" s="31">
        <v>7.4485000000000001</v>
      </c>
      <c r="K15" s="32">
        <v>40</v>
      </c>
      <c r="L15" s="32">
        <f t="shared" ref="L15:L22" si="0">J15*K15</f>
        <v>297.94</v>
      </c>
      <c r="N15" s="66"/>
      <c r="O15" s="65"/>
    </row>
    <row r="16" spans="1:15" x14ac:dyDescent="0.25">
      <c r="B16" s="33">
        <v>45307</v>
      </c>
      <c r="C16" s="70" t="s">
        <v>75</v>
      </c>
      <c r="D16" s="71" t="s">
        <v>76</v>
      </c>
      <c r="E16" s="71" t="s">
        <v>38</v>
      </c>
      <c r="F16" s="70" t="s">
        <v>2</v>
      </c>
      <c r="G16" s="71" t="s">
        <v>41</v>
      </c>
      <c r="H16" s="71" t="s">
        <v>7</v>
      </c>
      <c r="I16" s="71" t="s">
        <v>1</v>
      </c>
      <c r="J16" s="31">
        <v>6.4225000000000003</v>
      </c>
      <c r="K16" s="32">
        <v>40</v>
      </c>
      <c r="L16" s="32">
        <f t="shared" si="0"/>
        <v>256.90000000000003</v>
      </c>
      <c r="N16" s="66"/>
      <c r="O16" s="65"/>
    </row>
    <row r="17" spans="2:15" x14ac:dyDescent="0.25">
      <c r="B17" s="33">
        <v>45308</v>
      </c>
      <c r="C17" s="70" t="s">
        <v>77</v>
      </c>
      <c r="D17" s="71" t="s">
        <v>78</v>
      </c>
      <c r="E17" s="71" t="s">
        <v>38</v>
      </c>
      <c r="F17" s="70" t="s">
        <v>2</v>
      </c>
      <c r="G17" s="71" t="s">
        <v>5</v>
      </c>
      <c r="H17" s="71" t="s">
        <v>4</v>
      </c>
      <c r="I17" s="71" t="s">
        <v>1</v>
      </c>
      <c r="J17" s="31">
        <v>6.6310000000000002</v>
      </c>
      <c r="K17" s="32">
        <v>40</v>
      </c>
      <c r="L17" s="32">
        <f t="shared" si="0"/>
        <v>265.24</v>
      </c>
      <c r="N17" s="66"/>
      <c r="O17" s="65"/>
    </row>
    <row r="18" spans="2:15" x14ac:dyDescent="0.25">
      <c r="B18" s="33">
        <v>45309</v>
      </c>
      <c r="C18" s="70" t="s">
        <v>79</v>
      </c>
      <c r="D18" s="71" t="s">
        <v>80</v>
      </c>
      <c r="E18" s="71" t="s">
        <v>38</v>
      </c>
      <c r="F18" s="70" t="s">
        <v>2</v>
      </c>
      <c r="G18" s="71" t="s">
        <v>5</v>
      </c>
      <c r="H18" s="71" t="s">
        <v>4</v>
      </c>
      <c r="I18" s="71" t="s">
        <v>1</v>
      </c>
      <c r="J18" s="31">
        <v>8.2624999999999993</v>
      </c>
      <c r="K18" s="32">
        <v>40</v>
      </c>
      <c r="L18" s="32">
        <f t="shared" si="0"/>
        <v>330.5</v>
      </c>
      <c r="N18" s="66"/>
      <c r="O18" s="65"/>
    </row>
    <row r="19" spans="2:15" x14ac:dyDescent="0.25">
      <c r="B19" s="33">
        <v>45310</v>
      </c>
      <c r="C19" s="70" t="s">
        <v>81</v>
      </c>
      <c r="D19" s="71" t="s">
        <v>82</v>
      </c>
      <c r="E19" s="71" t="s">
        <v>39</v>
      </c>
      <c r="F19" s="70" t="s">
        <v>2</v>
      </c>
      <c r="G19" s="71" t="s">
        <v>5</v>
      </c>
      <c r="H19" s="71" t="s">
        <v>4</v>
      </c>
      <c r="I19" s="71" t="s">
        <v>1</v>
      </c>
      <c r="J19" s="31">
        <v>8.1485000000000003</v>
      </c>
      <c r="K19" s="32">
        <v>40</v>
      </c>
      <c r="L19" s="32">
        <f t="shared" si="0"/>
        <v>325.94</v>
      </c>
      <c r="N19" s="66"/>
      <c r="O19" s="65"/>
    </row>
    <row r="20" spans="2:15" x14ac:dyDescent="0.25">
      <c r="B20" s="33">
        <v>45310</v>
      </c>
      <c r="C20" s="70" t="s">
        <v>83</v>
      </c>
      <c r="D20" s="71" t="s">
        <v>84</v>
      </c>
      <c r="E20" s="71" t="s">
        <v>39</v>
      </c>
      <c r="F20" s="70" t="s">
        <v>2</v>
      </c>
      <c r="G20" s="71" t="s">
        <v>5</v>
      </c>
      <c r="H20" s="71" t="s">
        <v>4</v>
      </c>
      <c r="I20" s="71" t="s">
        <v>1</v>
      </c>
      <c r="J20" s="31">
        <v>7.3250000000000002</v>
      </c>
      <c r="K20" s="32">
        <v>40</v>
      </c>
      <c r="L20" s="32">
        <f t="shared" si="0"/>
        <v>293</v>
      </c>
      <c r="N20" s="67"/>
      <c r="O20" s="65"/>
    </row>
    <row r="21" spans="2:15" x14ac:dyDescent="0.25">
      <c r="B21" s="33">
        <v>45311</v>
      </c>
      <c r="C21" s="70" t="s">
        <v>85</v>
      </c>
      <c r="D21" s="71" t="s">
        <v>86</v>
      </c>
      <c r="E21" s="71" t="s">
        <v>39</v>
      </c>
      <c r="F21" s="70" t="s">
        <v>2</v>
      </c>
      <c r="G21" s="71" t="s">
        <v>5</v>
      </c>
      <c r="H21" s="71" t="s">
        <v>4</v>
      </c>
      <c r="I21" s="71" t="s">
        <v>1</v>
      </c>
      <c r="J21" s="31">
        <v>6.5250000000000004</v>
      </c>
      <c r="K21" s="32">
        <v>40</v>
      </c>
      <c r="L21" s="32">
        <f t="shared" si="0"/>
        <v>261</v>
      </c>
      <c r="N21" s="67"/>
      <c r="O21" s="65"/>
    </row>
    <row r="22" spans="2:15" x14ac:dyDescent="0.25">
      <c r="B22" s="33">
        <v>45311</v>
      </c>
      <c r="C22" s="70" t="s">
        <v>87</v>
      </c>
      <c r="D22" s="71" t="s">
        <v>88</v>
      </c>
      <c r="E22" s="71" t="s">
        <v>39</v>
      </c>
      <c r="F22" s="70" t="s">
        <v>2</v>
      </c>
      <c r="G22" s="71" t="s">
        <v>5</v>
      </c>
      <c r="H22" s="71" t="s">
        <v>4</v>
      </c>
      <c r="I22" s="71" t="s">
        <v>1</v>
      </c>
      <c r="J22" s="31">
        <v>4.8935000000000004</v>
      </c>
      <c r="K22" s="32">
        <v>40</v>
      </c>
      <c r="L22" s="32">
        <f t="shared" si="0"/>
        <v>195.74</v>
      </c>
      <c r="N22" s="67"/>
      <c r="O22" s="65"/>
    </row>
    <row r="23" spans="2:15" x14ac:dyDescent="0.25">
      <c r="C23" s="50"/>
      <c r="D23" s="50"/>
      <c r="E23" s="50"/>
      <c r="F23" s="50"/>
      <c r="G23" s="50"/>
      <c r="H23" s="50"/>
      <c r="I23" s="50"/>
      <c r="J23" s="22">
        <f>SUM(J14:J22)</f>
        <v>56.442500000000003</v>
      </c>
      <c r="K23" s="22"/>
      <c r="L23" s="2">
        <f>SUM(L14:L22)</f>
        <v>2257.6999999999998</v>
      </c>
      <c r="M23" s="22"/>
      <c r="N23" s="65"/>
      <c r="O23" s="65"/>
    </row>
  </sheetData>
  <mergeCells count="1">
    <mergeCell ref="A9:B9"/>
  </mergeCells>
  <pageMargins left="0.7" right="0.7" top="0.75" bottom="0.75" header="0.3" footer="0.3"/>
  <pageSetup scale="8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GENERAL</vt:lpstr>
      <vt:lpstr>POECHOS - SULLANA</vt:lpstr>
      <vt:lpstr>FREEKO</vt:lpstr>
      <vt:lpstr>ALTAIR</vt:lpstr>
      <vt:lpstr>PRODUMAR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Karina Mas</cp:lastModifiedBy>
  <cp:lastPrinted>2024-01-17T20:37:54Z</cp:lastPrinted>
  <dcterms:created xsi:type="dcterms:W3CDTF">2021-09-06T16:16:22Z</dcterms:created>
  <dcterms:modified xsi:type="dcterms:W3CDTF">2024-01-22T17:31:15Z</dcterms:modified>
</cp:coreProperties>
</file>