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cedes Pinday\Downloads\"/>
    </mc:Choice>
  </mc:AlternateContent>
  <xr:revisionPtr revIDLastSave="0" documentId="13_ncr:1_{BBD0DBF5-E9F8-4D9A-BA32-2900732FC0A0}" xr6:coauthVersionLast="47" xr6:coauthVersionMax="47" xr10:uidLastSave="{00000000-0000-0000-0000-000000000000}"/>
  <bookViews>
    <workbookView xWindow="-120" yWindow="-120" windowWidth="20730" windowHeight="11160" xr2:uid="{0E7CD10A-CE90-4F11-AAA1-C38187B0914C}"/>
  </bookViews>
  <sheets>
    <sheet name="GENERAL" sheetId="27" r:id="rId1"/>
    <sheet name="HARINA " sheetId="21" r:id="rId2"/>
    <sheet name="POECHOS - SULLANA" sheetId="22" r:id="rId3"/>
    <sheet name="FREEKO" sheetId="24" r:id="rId4"/>
    <sheet name="CETUS" sheetId="25" r:id="rId5"/>
    <sheet name="ALTAIR" sheetId="26" r:id="rId6"/>
    <sheet name="PRODUMAR" sheetId="28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28" l="1"/>
  <c r="L16" i="28"/>
  <c r="L17" i="28"/>
  <c r="L18" i="28"/>
  <c r="L14" i="28"/>
  <c r="J19" i="28"/>
  <c r="L18" i="25"/>
  <c r="D20" i="27" s="1"/>
  <c r="L20" i="24"/>
  <c r="D19" i="27" s="1"/>
  <c r="K15" i="22"/>
  <c r="D18" i="27" s="1"/>
  <c r="K18" i="21"/>
  <c r="D17" i="27" s="1"/>
  <c r="J31" i="26"/>
  <c r="L22" i="26"/>
  <c r="L23" i="26"/>
  <c r="L24" i="26"/>
  <c r="L25" i="26"/>
  <c r="L26" i="26"/>
  <c r="L27" i="26"/>
  <c r="L28" i="26"/>
  <c r="L29" i="26"/>
  <c r="L30" i="26"/>
  <c r="L14" i="25"/>
  <c r="J20" i="24"/>
  <c r="L18" i="24"/>
  <c r="L19" i="24"/>
  <c r="J18" i="25"/>
  <c r="L17" i="24"/>
  <c r="L14" i="26"/>
  <c r="L15" i="26"/>
  <c r="L16" i="26"/>
  <c r="L17" i="26"/>
  <c r="L19" i="26"/>
  <c r="L21" i="26"/>
  <c r="L18" i="26"/>
  <c r="L20" i="26"/>
  <c r="J18" i="21"/>
  <c r="L17" i="25"/>
  <c r="L16" i="25"/>
  <c r="L15" i="25"/>
  <c r="L16" i="24"/>
  <c r="L15" i="24"/>
  <c r="L19" i="28" l="1"/>
  <c r="D22" i="27" s="1"/>
  <c r="L31" i="26"/>
  <c r="D21" i="27"/>
  <c r="J15" i="22"/>
  <c r="D23" i="27" l="1"/>
</calcChain>
</file>

<file path=xl/sharedStrings.xml><?xml version="1.0" encoding="utf-8"?>
<sst xmlns="http://schemas.openxmlformats.org/spreadsheetml/2006/main" count="414" uniqueCount="125">
  <si>
    <t>CHOFER</t>
  </si>
  <si>
    <t>ROGER FARFAN</t>
  </si>
  <si>
    <t>RESIDUOS</t>
  </si>
  <si>
    <t>F7Q-818</t>
  </si>
  <si>
    <t>PLACA</t>
  </si>
  <si>
    <t>A1G-885</t>
  </si>
  <si>
    <t>FRANK</t>
  </si>
  <si>
    <t>ABC - CAROLINA</t>
  </si>
  <si>
    <t>A8G-802</t>
  </si>
  <si>
    <t>CANTIDAD DE CARGA KGM</t>
  </si>
  <si>
    <t>POECHOS - ABC</t>
  </si>
  <si>
    <t>RUC: 20510918925</t>
  </si>
  <si>
    <t>Cotización N°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</si>
  <si>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</si>
  <si>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</si>
  <si>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</si>
  <si>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</si>
  <si>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</si>
  <si>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</si>
  <si>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</si>
  <si>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</si>
  <si>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</si>
  <si>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</si>
  <si>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</si>
  <si>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</si>
  <si>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</si>
  <si>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</si>
  <si>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</si>
  <si>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</si>
  <si>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</si>
  <si>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</si>
  <si>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</si>
  <si>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</si>
  <si>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0002/23</t>
  </si>
  <si>
    <t>LUIS BALLESTEROS</t>
  </si>
  <si>
    <t>LUIS</t>
  </si>
  <si>
    <t>EG07-00000343</t>
  </si>
  <si>
    <t>EG03-00000101</t>
  </si>
  <si>
    <t>PARIHUELAS</t>
  </si>
  <si>
    <t>EG07-00001430</t>
  </si>
  <si>
    <t>EG03-00000115</t>
  </si>
  <si>
    <t>MONTO X PESO</t>
  </si>
  <si>
    <t>FREEKO - ABC</t>
  </si>
  <si>
    <t>CETUS - ABC</t>
  </si>
  <si>
    <t>EG07-0000077</t>
  </si>
  <si>
    <t>ALTAIR - ABC</t>
  </si>
  <si>
    <t>EG07-0000032</t>
  </si>
  <si>
    <t>EG03-00000102</t>
  </si>
  <si>
    <t>D6Z-770</t>
  </si>
  <si>
    <t>EG07-0000059</t>
  </si>
  <si>
    <t>EG03-00000109</t>
  </si>
  <si>
    <t>EG07-00000088</t>
  </si>
  <si>
    <t>EG03-00000090</t>
  </si>
  <si>
    <t>EG07-000094</t>
  </si>
  <si>
    <t>EG03-00000097</t>
  </si>
  <si>
    <t>EG07-0000095</t>
  </si>
  <si>
    <t>EG03-00000103</t>
  </si>
  <si>
    <t>EG07-0000098</t>
  </si>
  <si>
    <t>EG03-00000111</t>
  </si>
  <si>
    <t>EG07-0000034</t>
  </si>
  <si>
    <t>EG03-00000105</t>
  </si>
  <si>
    <t>EG07-0000048</t>
  </si>
  <si>
    <t>EG03-00000106</t>
  </si>
  <si>
    <t>EG07-0000050</t>
  </si>
  <si>
    <t>EG03-00000107</t>
  </si>
  <si>
    <t>EG07-0000051</t>
  </si>
  <si>
    <t>EG03-00000108</t>
  </si>
  <si>
    <t>FRAN</t>
  </si>
  <si>
    <t>EG03-0000062</t>
  </si>
  <si>
    <t>EG03-00000110</t>
  </si>
  <si>
    <t>EG07-0000073</t>
  </si>
  <si>
    <t>EG03-00000112</t>
  </si>
  <si>
    <t>EG03-00000114</t>
  </si>
  <si>
    <t>ALTAIR -ABC</t>
  </si>
  <si>
    <t>EG07-00000087</t>
  </si>
  <si>
    <t>EG03-00000116</t>
  </si>
  <si>
    <t>EG07-0000075</t>
  </si>
  <si>
    <t>EG03-00000113</t>
  </si>
  <si>
    <t>POECHOS - SULLANA</t>
  </si>
  <si>
    <t>FREEKO</t>
  </si>
  <si>
    <t>CETUS</t>
  </si>
  <si>
    <t>ALTAIR</t>
  </si>
  <si>
    <t>EG07-00000090</t>
  </si>
  <si>
    <t>EG04-00000012</t>
  </si>
  <si>
    <t>EG07-00005203</t>
  </si>
  <si>
    <t>EG3-000000117</t>
  </si>
  <si>
    <t>PRODUMAR - ABC</t>
  </si>
  <si>
    <t>EG07-00000094</t>
  </si>
  <si>
    <t>EG04-00000013</t>
  </si>
  <si>
    <t>EG07-00005214</t>
  </si>
  <si>
    <t>EG3-000000118</t>
  </si>
  <si>
    <t>EG07-00005215</t>
  </si>
  <si>
    <t>EG3-000000119</t>
  </si>
  <si>
    <t>EG07-00000101</t>
  </si>
  <si>
    <t>EG3-000000120</t>
  </si>
  <si>
    <t>EG07-0000104</t>
  </si>
  <si>
    <t>EG3-000000121</t>
  </si>
  <si>
    <t>FREEKO-ABC</t>
  </si>
  <si>
    <t>EG07-0005225</t>
  </si>
  <si>
    <t>EG3-000000122</t>
  </si>
  <si>
    <t>PRODUMAR-ABC</t>
  </si>
  <si>
    <t>EG07-0005224</t>
  </si>
  <si>
    <t>EG3-000000123</t>
  </si>
  <si>
    <t>EG07-0000110</t>
  </si>
  <si>
    <t>EG3-000000124</t>
  </si>
  <si>
    <t>ALTAIR-ABC</t>
  </si>
  <si>
    <t>EG07-0000114</t>
  </si>
  <si>
    <t>EG3-000000125</t>
  </si>
  <si>
    <t>EG07-0000115</t>
  </si>
  <si>
    <t>EG3-000000126</t>
  </si>
  <si>
    <t>EG07-00000117</t>
  </si>
  <si>
    <t>EG3-000000127</t>
  </si>
  <si>
    <t>EG07-00000119</t>
  </si>
  <si>
    <t>EG3-000000128</t>
  </si>
  <si>
    <t>EG07-0000119</t>
  </si>
  <si>
    <t>EG3-000000129</t>
  </si>
  <si>
    <t>LUIS D</t>
  </si>
  <si>
    <t>EG07-0000130</t>
  </si>
  <si>
    <t>EG03-00000130</t>
  </si>
  <si>
    <t>PRODUMAR</t>
  </si>
  <si>
    <t xml:space="preserve">ya esta </t>
  </si>
  <si>
    <t>ya esta</t>
  </si>
  <si>
    <t>YA ESTA</t>
  </si>
  <si>
    <t>Generado</t>
  </si>
  <si>
    <t>Por revisar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</si>
</sst>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theme="0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D9EE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3" fillId="0" borderId="1" xfId="0" applyNumberFormat="1" applyFont="1" applyBorder="1" applyAlignment="1">
      <alignment horizontal="right" wrapText="1"/>
    </xf>
    <xf numFmtId="0" fontId="13" fillId="6" borderId="1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left" wrapText="1"/>
    </xf>
    <xf numFmtId="4" fontId="13" fillId="6" borderId="1" xfId="0" applyNumberFormat="1" applyFont="1" applyFill="1" applyBorder="1" applyAlignment="1">
      <alignment horizontal="right"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left" wrapText="1"/>
    </xf>
    <xf numFmtId="0" fontId="0" fillId="5" borderId="1" xfId="0" applyFill="1" applyBorder="1"/>
    <xf numFmtId="4" fontId="13" fillId="5" borderId="8" xfId="0" applyNumberFormat="1" applyFont="1" applyFill="1" applyBorder="1" applyAlignment="1">
      <alignment horizontal="right" wrapText="1"/>
    </xf>
    <xf numFmtId="4" fontId="11" fillId="3" borderId="6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4" fontId="14" fillId="0" borderId="1" xfId="0" applyNumberFormat="1" applyFont="1" applyBorder="1"/>
    <xf numFmtId="4" fontId="0" fillId="0" borderId="1" xfId="0" applyNumberFormat="1" applyBorder="1"/>
    <xf numFmtId="0" fontId="0" fillId="0" borderId="1" xfId="0" applyBorder="1"/>
    <xf numFmtId="4" fontId="11" fillId="0" borderId="1" xfId="0" applyNumberFormat="1" applyFont="1" applyBorder="1"/>
    <xf numFmtId="0" fontId="13" fillId="7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left" wrapText="1"/>
    </xf>
    <xf numFmtId="0" fontId="13" fillId="8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wrapText="1"/>
    </xf>
    <xf numFmtId="0" fontId="13" fillId="8" borderId="1" xfId="0" applyFont="1" applyFill="1" applyBorder="1" applyAlignment="1">
      <alignment horizontal="left" wrapText="1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wrapText="1"/>
    </xf>
    <xf numFmtId="0" fontId="13" fillId="9" borderId="1" xfId="0" applyFont="1" applyFill="1" applyBorder="1" applyAlignment="1">
      <alignment horizontal="left" wrapText="1"/>
    </xf>
    <xf numFmtId="14" fontId="2" fillId="0" borderId="1" xfId="0" applyNumberFormat="1" applyFont="1" applyBorder="1" applyAlignment="1">
      <alignment horizontal="right" wrapText="1"/>
    </xf>
    <xf numFmtId="0" fontId="13" fillId="10" borderId="1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wrapText="1"/>
    </xf>
    <xf numFmtId="0" fontId="13" fillId="10" borderId="1" xfId="0" applyFont="1" applyFill="1" applyBorder="1" applyAlignment="1">
      <alignment horizontal="left" wrapText="1"/>
    </xf>
    <xf numFmtId="14" fontId="0" fillId="0" borderId="1" xfId="0" applyNumberFormat="1" applyBorder="1"/>
    <xf numFmtId="4" fontId="0" fillId="5" borderId="1" xfId="0" applyNumberFormat="1" applyFill="1" applyBorder="1"/>
    <xf numFmtId="0" fontId="0" fillId="10" borderId="1" xfId="0" applyFill="1" applyBorder="1"/>
    <xf numFmtId="4" fontId="0" fillId="10" borderId="1" xfId="0" applyNumberFormat="1" applyFill="1" applyBorder="1"/>
    <xf numFmtId="14" fontId="13" fillId="0" borderId="7" xfId="0" applyNumberFormat="1" applyFont="1" applyBorder="1" applyAlignment="1">
      <alignment horizontal="right" wrapText="1"/>
    </xf>
    <xf numFmtId="0" fontId="13" fillId="10" borderId="7" xfId="0" applyFont="1" applyFill="1" applyBorder="1" applyAlignment="1">
      <alignment horizontal="center" wrapText="1"/>
    </xf>
    <xf numFmtId="0" fontId="13" fillId="10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right" wrapText="1"/>
    </xf>
    <xf numFmtId="4" fontId="14" fillId="0" borderId="7" xfId="0" applyNumberFormat="1" applyFont="1" applyBorder="1"/>
    <xf numFmtId="0" fontId="0" fillId="8" borderId="1" xfId="0" applyFill="1" applyBorder="1"/>
    <xf numFmtId="4" fontId="0" fillId="8" borderId="1" xfId="0" applyNumberFormat="1" applyFill="1" applyBorder="1"/>
    <xf numFmtId="0" fontId="2" fillId="11" borderId="1" xfId="0" applyFont="1" applyFill="1" applyBorder="1" applyAlignment="1">
      <alignment wrapText="1"/>
    </xf>
    <xf numFmtId="0" fontId="2" fillId="11" borderId="1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wrapText="1"/>
    </xf>
    <xf numFmtId="0" fontId="0" fillId="9" borderId="1" xfId="0" applyFill="1" applyBorder="1"/>
    <xf numFmtId="4" fontId="0" fillId="9" borderId="1" xfId="0" applyNumberFormat="1" applyFill="1" applyBorder="1"/>
    <xf numFmtId="14" fontId="15" fillId="12" borderId="1" xfId="0" applyNumberFormat="1" applyFont="1" applyFill="1" applyBorder="1" applyAlignment="1">
      <alignment horizontal="right" wrapText="1"/>
    </xf>
    <xf numFmtId="0" fontId="15" fillId="12" borderId="1" xfId="0" applyFont="1" applyFill="1" applyBorder="1" applyAlignment="1">
      <alignment horizontal="center" wrapText="1"/>
    </xf>
    <xf numFmtId="0" fontId="15" fillId="12" borderId="1" xfId="0" applyFont="1" applyFill="1" applyBorder="1" applyAlignment="1">
      <alignment wrapText="1"/>
    </xf>
    <xf numFmtId="0" fontId="15" fillId="12" borderId="1" xfId="0" applyFont="1" applyFill="1" applyBorder="1" applyAlignment="1">
      <alignment horizontal="left" wrapText="1"/>
    </xf>
    <xf numFmtId="0" fontId="1" fillId="12" borderId="1" xfId="0" applyFont="1" applyFill="1" applyBorder="1"/>
    <xf numFmtId="4" fontId="16" fillId="12" borderId="1" xfId="0" applyNumberFormat="1" applyFont="1" applyFill="1" applyBorder="1"/>
    <xf numFmtId="14" fontId="17" fillId="12" borderId="1" xfId="0" applyNumberFormat="1" applyFont="1" applyFill="1" applyBorder="1" applyAlignment="1">
      <alignment horizontal="right" wrapText="1"/>
    </xf>
    <xf numFmtId="0" fontId="13" fillId="8" borderId="0" xfId="0" applyFont="1" applyFill="1" applyBorder="1" applyAlignment="1">
      <alignment horizontal="center" wrapText="1"/>
    </xf>
    <xf numFmtId="0" fontId="13" fillId="10" borderId="0" xfId="0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1103168</xdr:colOff>
      <xdr:row>4</xdr:row>
      <xdr:rowOff>105641</xdr:rowOff>
    </xdr:from>
    <xdr:to>
      <xdr:col>8</xdr:col>
      <xdr:colOff>1200150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4598843" y="877166"/>
          <a:ext cx="3887932" cy="389658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5</xdr:row>
      <xdr:rowOff>27035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1084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0BAB3BBC-BD56-4266-945C-CC7743C9C364}"/>
            </a:ext>
          </a:extLst>
        </xdr:cNvPr>
        <xdr:cNvSpPr/>
      </xdr:nvSpPr>
      <xdr:spPr>
        <a:xfrm>
          <a:off x="514350" y="1819275"/>
          <a:ext cx="3228975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1103168</xdr:colOff>
      <xdr:row>4</xdr:row>
      <xdr:rowOff>105641</xdr:rowOff>
    </xdr:from>
    <xdr:to>
      <xdr:col>8</xdr:col>
      <xdr:colOff>1200150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B3FF05F0-82F0-4A84-A318-D64B92CFEA6D}"/>
            </a:ext>
          </a:extLst>
        </xdr:cNvPr>
        <xdr:cNvSpPr/>
      </xdr:nvSpPr>
      <xdr:spPr>
        <a:xfrm>
          <a:off x="4875068" y="915266"/>
          <a:ext cx="4097482" cy="389658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5</xdr:row>
      <xdr:rowOff>27035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22C0C7-D47C-4F9B-A830-AA712B00C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108431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228600</xdr:rowOff>
    </xdr:from>
    <xdr:to>
      <xdr:col>4</xdr:col>
      <xdr:colOff>295275</xdr:colOff>
      <xdr:row>10</xdr:row>
      <xdr:rowOff>95251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8E6E97F7-384E-4AC5-9C60-57964F153314}"/>
            </a:ext>
          </a:extLst>
        </xdr:cNvPr>
        <xdr:cNvSpPr/>
      </xdr:nvSpPr>
      <xdr:spPr>
        <a:xfrm>
          <a:off x="476250" y="1543050"/>
          <a:ext cx="3543300" cy="676276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1036493</xdr:colOff>
      <xdr:row>4</xdr:row>
      <xdr:rowOff>19050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64FA2AB6-139D-408F-9378-B6EC6C719792}"/>
            </a:ext>
          </a:extLst>
        </xdr:cNvPr>
        <xdr:cNvSpPr/>
      </xdr:nvSpPr>
      <xdr:spPr>
        <a:xfrm>
          <a:off x="5637068" y="828675"/>
          <a:ext cx="3297382" cy="4952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3</xdr:row>
      <xdr:rowOff>228599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B435FC-5454-4556-8B13-906EEC426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8000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8D00A525-18A4-467E-B2D1-CE7ABA62B022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1103168</xdr:colOff>
      <xdr:row>4</xdr:row>
      <xdr:rowOff>105641</xdr:rowOff>
    </xdr:from>
    <xdr:to>
      <xdr:col>8</xdr:col>
      <xdr:colOff>1200150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361D535-A3C1-4137-B193-9672F168B16B}"/>
            </a:ext>
          </a:extLst>
        </xdr:cNvPr>
        <xdr:cNvSpPr/>
      </xdr:nvSpPr>
      <xdr:spPr>
        <a:xfrm>
          <a:off x="4598843" y="877166"/>
          <a:ext cx="3887932" cy="389658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771524</xdr:colOff>
      <xdr:row>4</xdr:row>
      <xdr:rowOff>317938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95C431-10EE-441A-91FF-DE94614F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4" cy="1089463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8DCF2124-4C50-42F1-A9CE-618344FC3A3F}"/>
            </a:ext>
          </a:extLst>
        </xdr:cNvPr>
        <xdr:cNvSpPr/>
      </xdr:nvSpPr>
      <xdr:spPr>
        <a:xfrm>
          <a:off x="0" y="2028825"/>
          <a:ext cx="3324225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760268</xdr:colOff>
      <xdr:row>3</xdr:row>
      <xdr:rowOff>28575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3A8B2089-5E95-4D78-8988-EDE170767876}"/>
            </a:ext>
          </a:extLst>
        </xdr:cNvPr>
        <xdr:cNvSpPr/>
      </xdr:nvSpPr>
      <xdr:spPr>
        <a:xfrm>
          <a:off x="4484543" y="609600"/>
          <a:ext cx="3992707" cy="66674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3</xdr:row>
      <xdr:rowOff>380999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E77DEA-C5AD-424A-86A3-89D128A8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4" cy="96202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5" name="Rectángulo redondeado 2">
          <a:extLst>
            <a:ext uri="{FF2B5EF4-FFF2-40B4-BE49-F238E27FC236}">
              <a16:creationId xmlns:a16="http://schemas.microsoft.com/office/drawing/2014/main" id="{DC7E2B59-F668-4864-A218-18CE98F7352A}"/>
            </a:ext>
          </a:extLst>
        </xdr:cNvPr>
        <xdr:cNvSpPr/>
      </xdr:nvSpPr>
      <xdr:spPr>
        <a:xfrm>
          <a:off x="0" y="1838325"/>
          <a:ext cx="335280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760268</xdr:colOff>
      <xdr:row>3</xdr:row>
      <xdr:rowOff>28575</xdr:rowOff>
    </xdr:from>
    <xdr:to>
      <xdr:col>9</xdr:col>
      <xdr:colOff>9525</xdr:colOff>
      <xdr:row>5</xdr:row>
      <xdr:rowOff>9524</xdr:rowOff>
    </xdr:to>
    <xdr:sp macro="" textlink="">
      <xdr:nvSpPr>
        <xdr:cNvPr id="6" name="Rectángulo redondeado 3">
          <a:extLst>
            <a:ext uri="{FF2B5EF4-FFF2-40B4-BE49-F238E27FC236}">
              <a16:creationId xmlns:a16="http://schemas.microsoft.com/office/drawing/2014/main" id="{4C403518-8424-4CD4-AC23-C47B152E2414}"/>
            </a:ext>
          </a:extLst>
        </xdr:cNvPr>
        <xdr:cNvSpPr/>
      </xdr:nvSpPr>
      <xdr:spPr>
        <a:xfrm>
          <a:off x="4484543" y="609600"/>
          <a:ext cx="3278332" cy="66674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438150</xdr:colOff>
      <xdr:row>3</xdr:row>
      <xdr:rowOff>219075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4048D86-B659-48AB-889E-CB7D39492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8001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18B4B22-D626-4A92-A224-0FA620AC56BC}"/>
            </a:ext>
          </a:extLst>
        </xdr:cNvPr>
        <xdr:cNvSpPr/>
      </xdr:nvSpPr>
      <xdr:spPr>
        <a:xfrm>
          <a:off x="0" y="18383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760268</xdr:colOff>
      <xdr:row>3</xdr:row>
      <xdr:rowOff>28575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BD028471-4154-40B0-B737-CD042EF2CBF5}"/>
            </a:ext>
          </a:extLst>
        </xdr:cNvPr>
        <xdr:cNvSpPr/>
      </xdr:nvSpPr>
      <xdr:spPr>
        <a:xfrm>
          <a:off x="4265468" y="609600"/>
          <a:ext cx="3306907" cy="66674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438150</xdr:colOff>
      <xdr:row>3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D0C8F7-D6EA-4CB6-8264-295D7EE29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23"/>
  <sheetViews>
    <sheetView tabSelected="1" topLeftCell="A9" workbookViewId="0">
      <selection activeCell="F23" sqref="F23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7.140625" customWidth="1"/>
    <col min="4" max="4" width="16.7109375" customWidth="1"/>
    <col min="5" max="5" width="19.425781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5"/>
      <c r="F4" s="19"/>
      <c r="H4" s="1"/>
      <c r="I4" s="1"/>
      <c r="J4" s="1"/>
    </row>
    <row r="5" spans="1:14" ht="22.5" customHeight="1" x14ac:dyDescent="0.25">
      <c r="C5" s="4" t="s">
        <v>11</v>
      </c>
      <c r="D5" s="4"/>
      <c r="E5" s="4"/>
      <c r="F5" s="6" t="s">
        <v>15</v>
      </c>
      <c r="G5" s="7" t="s">
        <v>16</v>
      </c>
      <c r="H5" s="7" t="s">
        <v>17</v>
      </c>
      <c r="I5" s="8" t="s">
        <v>18</v>
      </c>
      <c r="J5" s="13"/>
      <c r="K5" s="14"/>
    </row>
    <row r="6" spans="1:14" ht="15.75" customHeight="1" x14ac:dyDescent="0.25">
      <c r="C6" s="5" t="s">
        <v>13</v>
      </c>
      <c r="D6" s="5"/>
      <c r="E6" s="5"/>
      <c r="F6" s="10" t="s">
        <v>20</v>
      </c>
      <c r="G6" s="11">
        <v>11</v>
      </c>
      <c r="H6" s="11">
        <v>1</v>
      </c>
      <c r="I6" s="3">
        <v>24</v>
      </c>
      <c r="J6" s="3"/>
      <c r="L6" s="15"/>
      <c r="M6" s="81"/>
      <c r="N6" s="81"/>
    </row>
    <row r="7" spans="1:14" ht="15" customHeight="1" x14ac:dyDescent="0.25">
      <c r="C7" s="5" t="s">
        <v>14</v>
      </c>
      <c r="D7" s="5"/>
      <c r="E7" s="5"/>
      <c r="F7" s="5"/>
      <c r="G7" s="5"/>
      <c r="I7" s="5"/>
      <c r="J7" s="5"/>
      <c r="K7" s="15"/>
      <c r="L7" s="15"/>
      <c r="M7" s="81"/>
      <c r="N7" s="81"/>
    </row>
    <row r="8" spans="1:14" x14ac:dyDescent="0.25">
      <c r="C8" s="16" t="s">
        <v>19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I9" s="9"/>
      <c r="J9" s="9"/>
      <c r="K9" s="17"/>
      <c r="L9" s="3"/>
      <c r="M9" s="3"/>
      <c r="N9" s="3"/>
    </row>
    <row r="10" spans="1:14" x14ac:dyDescent="0.25">
      <c r="A10" s="82" t="s">
        <v>21</v>
      </c>
      <c r="B10" s="82"/>
      <c r="C10" s="22" t="s">
        <v>32</v>
      </c>
      <c r="K10" s="17"/>
    </row>
    <row r="11" spans="1:14" x14ac:dyDescent="0.25">
      <c r="A11" t="s">
        <v>22</v>
      </c>
      <c r="B11">
        <v>20600581768</v>
      </c>
      <c r="F11" s="22"/>
      <c r="G11" s="22"/>
      <c r="H11" s="22"/>
      <c r="I11" s="22"/>
      <c r="J11" s="22"/>
      <c r="K11" s="22"/>
      <c r="M11" s="83"/>
      <c r="N11" s="83"/>
    </row>
    <row r="12" spans="1:14" x14ac:dyDescent="0.25">
      <c r="A12" s="20" t="s">
        <v>23</v>
      </c>
      <c r="B12" s="22" t="s">
        <v>31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84"/>
      <c r="M13" s="84"/>
      <c r="N13" s="84"/>
    </row>
    <row r="14" spans="1:14" x14ac:dyDescent="0.25">
      <c r="H14" s="1"/>
      <c r="I14" s="1"/>
      <c r="J14" s="1"/>
    </row>
    <row r="16" spans="1:14" x14ac:dyDescent="0.25">
      <c r="B16" s="21" t="s">
        <v>24</v>
      </c>
      <c r="C16" s="21" t="s">
        <v>27</v>
      </c>
      <c r="D16" s="21" t="s">
        <v>30</v>
      </c>
    </row>
    <row r="17" spans="2:11" x14ac:dyDescent="0.25">
      <c r="B17" s="26">
        <v>45302</v>
      </c>
      <c r="C17" s="29" t="s">
        <v>7</v>
      </c>
      <c r="D17" s="30">
        <f>'HARINA '!K18</f>
        <v>350</v>
      </c>
      <c r="E17" t="s">
        <v>124</v>
      </c>
    </row>
    <row r="18" spans="2:11" x14ac:dyDescent="0.25">
      <c r="B18" s="55">
        <v>45302</v>
      </c>
      <c r="C18" s="34" t="s">
        <v>78</v>
      </c>
      <c r="D18" s="56">
        <f>'POECHOS - SULLANA'!K15</f>
        <v>600</v>
      </c>
      <c r="E18" t="s">
        <v>123</v>
      </c>
      <c r="J18" s="2"/>
      <c r="K18" s="2"/>
    </row>
    <row r="19" spans="2:11" x14ac:dyDescent="0.25">
      <c r="B19" s="55">
        <v>45302</v>
      </c>
      <c r="C19" s="57" t="s">
        <v>79</v>
      </c>
      <c r="D19" s="58">
        <f>FREEKO!L20</f>
        <v>2031.6599999999999</v>
      </c>
      <c r="E19" t="s">
        <v>123</v>
      </c>
    </row>
    <row r="20" spans="2:11" x14ac:dyDescent="0.25">
      <c r="B20" s="55">
        <v>45302</v>
      </c>
      <c r="C20" s="64" t="s">
        <v>80</v>
      </c>
      <c r="D20" s="65">
        <f>CETUS!L18</f>
        <v>574.96</v>
      </c>
      <c r="E20" t="s">
        <v>123</v>
      </c>
    </row>
    <row r="21" spans="2:11" x14ac:dyDescent="0.25">
      <c r="B21" s="55">
        <v>45302</v>
      </c>
      <c r="C21" s="70" t="s">
        <v>81</v>
      </c>
      <c r="D21" s="71">
        <f>ALTAIR!L31</f>
        <v>7422.0350000000017</v>
      </c>
      <c r="E21" t="s">
        <v>124</v>
      </c>
    </row>
    <row r="22" spans="2:11" x14ac:dyDescent="0.25">
      <c r="B22" s="55">
        <v>45302</v>
      </c>
      <c r="C22" s="57" t="s">
        <v>119</v>
      </c>
      <c r="D22" s="58">
        <f>PRODUMAR!L19</f>
        <v>500.24</v>
      </c>
      <c r="E22" t="s">
        <v>123</v>
      </c>
    </row>
    <row r="23" spans="2:11" x14ac:dyDescent="0.25">
      <c r="D23" s="2">
        <f>SUM(D17:D22)</f>
        <v>11478.895000000002</v>
      </c>
    </row>
  </sheetData>
  <mergeCells count="4">
    <mergeCell ref="M6:N7"/>
    <mergeCell ref="A10:B10"/>
    <mergeCell ref="M11:N11"/>
    <mergeCell ref="L13:N13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B5CA-47B5-4A14-AFB2-8792A6A13562}">
  <sheetPr>
    <tabColor theme="8" tint="0.39997558519241921"/>
    <pageSetUpPr fitToPage="1"/>
  </sheetPr>
  <dimension ref="A2:N18"/>
  <sheetViews>
    <sheetView topLeftCell="A15" workbookViewId="0">
      <selection activeCell="H11" sqref="H11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14.42578125" customWidth="1"/>
    <col min="4" max="4" width="16.7109375" customWidth="1"/>
    <col min="5" max="5" width="19.425781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5"/>
      <c r="F4" s="19"/>
      <c r="H4" s="1"/>
      <c r="I4" s="1"/>
      <c r="J4" s="1"/>
    </row>
    <row r="5" spans="1:14" ht="22.5" customHeight="1" x14ac:dyDescent="0.25">
      <c r="C5" s="4" t="s">
        <v>11</v>
      </c>
      <c r="D5" s="4"/>
      <c r="E5" s="4"/>
      <c r="F5" s="6" t="s">
        <v>15</v>
      </c>
      <c r="G5" s="7" t="s">
        <v>16</v>
      </c>
      <c r="H5" s="7" t="s">
        <v>17</v>
      </c>
      <c r="I5" s="8" t="s">
        <v>18</v>
      </c>
      <c r="J5" s="13"/>
      <c r="K5" s="14"/>
    </row>
    <row r="6" spans="1:14" ht="15.75" customHeight="1" x14ac:dyDescent="0.25">
      <c r="C6" s="5" t="s">
        <v>13</v>
      </c>
      <c r="D6" s="5"/>
      <c r="E6" s="5"/>
      <c r="F6" s="10" t="s">
        <v>20</v>
      </c>
      <c r="G6" s="11">
        <v>11</v>
      </c>
      <c r="H6" s="11">
        <v>1</v>
      </c>
      <c r="I6" s="3">
        <v>24</v>
      </c>
      <c r="J6" s="3"/>
      <c r="L6" s="15"/>
      <c r="M6" s="81"/>
      <c r="N6" s="81"/>
    </row>
    <row r="7" spans="1:14" ht="15" customHeight="1" x14ac:dyDescent="0.25">
      <c r="C7" s="5" t="s">
        <v>14</v>
      </c>
      <c r="D7" s="5"/>
      <c r="E7" s="5"/>
      <c r="F7" s="5"/>
      <c r="G7" s="5"/>
      <c r="I7" s="5"/>
      <c r="J7" s="5"/>
      <c r="K7" s="15"/>
      <c r="L7" s="15"/>
      <c r="M7" s="81"/>
      <c r="N7" s="81"/>
    </row>
    <row r="8" spans="1:14" x14ac:dyDescent="0.25">
      <c r="C8" s="16" t="s">
        <v>19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I9" s="9"/>
      <c r="J9" s="9"/>
      <c r="K9" s="17"/>
      <c r="L9" s="3"/>
      <c r="M9" s="3"/>
      <c r="N9" s="3"/>
    </row>
    <row r="10" spans="1:14" x14ac:dyDescent="0.25">
      <c r="A10" s="82" t="s">
        <v>21</v>
      </c>
      <c r="B10" s="82"/>
      <c r="C10" s="22" t="s">
        <v>32</v>
      </c>
      <c r="K10" s="17"/>
    </row>
    <row r="11" spans="1:14" x14ac:dyDescent="0.25">
      <c r="A11" t="s">
        <v>22</v>
      </c>
      <c r="B11">
        <v>20600581768</v>
      </c>
      <c r="F11" s="22"/>
      <c r="G11" s="22"/>
      <c r="H11" s="22"/>
      <c r="I11" s="22"/>
      <c r="J11" s="22"/>
      <c r="K11" s="22"/>
      <c r="M11" s="83"/>
      <c r="N11" s="83"/>
    </row>
    <row r="12" spans="1:14" x14ac:dyDescent="0.25">
      <c r="A12" s="20" t="s">
        <v>23</v>
      </c>
      <c r="B12" s="22" t="s">
        <v>31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84"/>
      <c r="M13" s="84"/>
      <c r="N13" s="84"/>
    </row>
    <row r="14" spans="1:14" x14ac:dyDescent="0.25">
      <c r="H14" s="1"/>
      <c r="I14" s="1"/>
      <c r="J14" s="1"/>
    </row>
    <row r="16" spans="1:14" ht="36" x14ac:dyDescent="0.25">
      <c r="B16" s="21" t="s">
        <v>24</v>
      </c>
      <c r="C16" s="21" t="s">
        <v>25</v>
      </c>
      <c r="D16" s="21" t="s">
        <v>26</v>
      </c>
      <c r="E16" s="21" t="s">
        <v>27</v>
      </c>
      <c r="F16" s="21" t="s">
        <v>28</v>
      </c>
      <c r="G16" s="21" t="s">
        <v>0</v>
      </c>
      <c r="H16" s="21" t="s">
        <v>4</v>
      </c>
      <c r="I16" s="21" t="s">
        <v>29</v>
      </c>
      <c r="J16" s="21" t="s">
        <v>9</v>
      </c>
      <c r="K16" s="21" t="s">
        <v>30</v>
      </c>
    </row>
    <row r="17" spans="2:11" x14ac:dyDescent="0.25">
      <c r="B17" s="26">
        <v>45286</v>
      </c>
      <c r="C17" s="27" t="s">
        <v>36</v>
      </c>
      <c r="D17" s="28" t="s">
        <v>37</v>
      </c>
      <c r="E17" s="29" t="s">
        <v>7</v>
      </c>
      <c r="F17" s="27" t="s">
        <v>38</v>
      </c>
      <c r="G17" s="27" t="s">
        <v>3</v>
      </c>
      <c r="H17" s="28" t="s">
        <v>35</v>
      </c>
      <c r="I17" s="28" t="s">
        <v>1</v>
      </c>
      <c r="J17" s="36">
        <v>5200</v>
      </c>
      <c r="K17" s="30">
        <v>350</v>
      </c>
    </row>
    <row r="18" spans="2:11" x14ac:dyDescent="0.25">
      <c r="J18" s="2">
        <f>SUM(J17:J17)</f>
        <v>5200</v>
      </c>
      <c r="K18" s="2">
        <f>SUM(K17:K17)</f>
        <v>350</v>
      </c>
    </row>
  </sheetData>
  <mergeCells count="4">
    <mergeCell ref="A10:B10"/>
    <mergeCell ref="M6:N7"/>
    <mergeCell ref="M11:N11"/>
    <mergeCell ref="L13:N13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A4D-000F-4F49-B640-27C76F99836E}">
  <sheetPr>
    <tabColor theme="4" tint="0.59999389629810485"/>
    <pageSetUpPr fitToPage="1"/>
  </sheetPr>
  <dimension ref="B2:M16"/>
  <sheetViews>
    <sheetView topLeftCell="A13" workbookViewId="0">
      <selection activeCell="F17" sqref="F17"/>
    </sheetView>
  </sheetViews>
  <sheetFormatPr baseColWidth="10" defaultRowHeight="15" x14ac:dyDescent="0.25"/>
  <cols>
    <col min="1" max="1" width="7.140625" customWidth="1"/>
    <col min="2" max="2" width="20.85546875" customWidth="1"/>
    <col min="3" max="3" width="19.5703125" customWidth="1"/>
    <col min="4" max="4" width="16.7109375" customWidth="1"/>
    <col min="5" max="5" width="15.5703125" customWidth="1"/>
    <col min="7" max="7" width="13.5703125" customWidth="1"/>
    <col min="8" max="8" width="15" customWidth="1"/>
    <col min="9" max="9" width="13.28515625" customWidth="1"/>
    <col min="11" max="11" width="14.7109375" customWidth="1"/>
  </cols>
  <sheetData>
    <row r="2" spans="2:13" x14ac:dyDescent="0.25">
      <c r="J2" s="1"/>
      <c r="K2" s="2"/>
      <c r="L2" s="2"/>
    </row>
    <row r="3" spans="2:13" x14ac:dyDescent="0.25">
      <c r="J3" s="1"/>
      <c r="K3" s="1"/>
      <c r="L3" s="1"/>
    </row>
    <row r="4" spans="2:13" ht="29.25" customHeight="1" x14ac:dyDescent="0.25">
      <c r="C4" s="4" t="s">
        <v>11</v>
      </c>
      <c r="D4" s="4"/>
      <c r="E4" s="25" t="s">
        <v>12</v>
      </c>
      <c r="F4" s="19" t="s">
        <v>33</v>
      </c>
      <c r="J4" s="1"/>
      <c r="K4" s="1"/>
      <c r="L4" s="1"/>
    </row>
    <row r="5" spans="2:13" ht="24.75" customHeight="1" x14ac:dyDescent="0.25">
      <c r="C5" s="5" t="s">
        <v>13</v>
      </c>
      <c r="D5" s="5"/>
      <c r="F5" s="6" t="s">
        <v>15</v>
      </c>
      <c r="G5" s="7" t="s">
        <v>16</v>
      </c>
      <c r="H5" s="7" t="s">
        <v>17</v>
      </c>
      <c r="I5" s="8" t="s">
        <v>18</v>
      </c>
      <c r="L5" s="13"/>
      <c r="M5" s="14"/>
    </row>
    <row r="6" spans="2:13" x14ac:dyDescent="0.25">
      <c r="C6" s="5" t="s">
        <v>14</v>
      </c>
      <c r="D6" s="5"/>
      <c r="F6" s="10" t="s">
        <v>20</v>
      </c>
      <c r="G6" s="11">
        <v>11</v>
      </c>
      <c r="H6" s="11">
        <v>1</v>
      </c>
      <c r="I6" s="3">
        <v>24</v>
      </c>
      <c r="L6" s="3"/>
    </row>
    <row r="7" spans="2:13" ht="18.75" x14ac:dyDescent="0.25">
      <c r="C7" s="16" t="s">
        <v>19</v>
      </c>
      <c r="D7" s="16"/>
      <c r="G7" s="5"/>
      <c r="H7" s="5"/>
      <c r="I7" s="5"/>
      <c r="K7" s="5"/>
      <c r="L7" s="5"/>
      <c r="M7" s="15"/>
    </row>
    <row r="8" spans="2:13" x14ac:dyDescent="0.25">
      <c r="B8" t="s">
        <v>21</v>
      </c>
      <c r="C8" s="22" t="s">
        <v>32</v>
      </c>
      <c r="D8" s="22"/>
      <c r="G8" s="16"/>
      <c r="H8" s="16"/>
      <c r="I8" s="16"/>
      <c r="K8" s="5"/>
      <c r="L8" s="5"/>
      <c r="M8" s="18"/>
    </row>
    <row r="9" spans="2:13" x14ac:dyDescent="0.25">
      <c r="B9" t="s">
        <v>22</v>
      </c>
      <c r="C9" s="12">
        <v>20600581768</v>
      </c>
      <c r="K9" s="9"/>
      <c r="L9" s="9"/>
      <c r="M9" s="17"/>
    </row>
    <row r="10" spans="2:13" x14ac:dyDescent="0.25">
      <c r="B10" s="20" t="s">
        <v>23</v>
      </c>
      <c r="C10" s="22" t="s">
        <v>31</v>
      </c>
      <c r="M10" s="17"/>
    </row>
    <row r="11" spans="2:13" x14ac:dyDescent="0.25">
      <c r="H11" s="22"/>
      <c r="I11" s="22"/>
      <c r="J11" s="22"/>
      <c r="K11" s="22"/>
      <c r="L11" s="22"/>
      <c r="M11" s="22"/>
    </row>
    <row r="13" spans="2:13" ht="38.25" x14ac:dyDescent="0.25">
      <c r="B13" s="23" t="s">
        <v>24</v>
      </c>
      <c r="C13" s="23" t="s">
        <v>25</v>
      </c>
      <c r="D13" s="23" t="s">
        <v>26</v>
      </c>
      <c r="E13" s="23" t="s">
        <v>27</v>
      </c>
      <c r="F13" s="23" t="s">
        <v>28</v>
      </c>
      <c r="G13" s="23" t="s">
        <v>0</v>
      </c>
      <c r="H13" s="23" t="s">
        <v>4</v>
      </c>
      <c r="I13" s="23" t="s">
        <v>29</v>
      </c>
      <c r="J13" s="23" t="s">
        <v>9</v>
      </c>
      <c r="K13" s="24" t="s">
        <v>30</v>
      </c>
    </row>
    <row r="14" spans="2:13" x14ac:dyDescent="0.25">
      <c r="B14" s="26">
        <v>45294</v>
      </c>
      <c r="C14" s="31" t="s">
        <v>39</v>
      </c>
      <c r="D14" s="32" t="s">
        <v>40</v>
      </c>
      <c r="E14" s="33" t="s">
        <v>10</v>
      </c>
      <c r="F14" s="31" t="s">
        <v>2</v>
      </c>
      <c r="G14" s="31" t="s">
        <v>5</v>
      </c>
      <c r="H14" s="32" t="s">
        <v>6</v>
      </c>
      <c r="I14" s="32" t="s">
        <v>1</v>
      </c>
      <c r="J14" s="34">
        <v>5466.1</v>
      </c>
      <c r="K14" s="35">
        <v>600</v>
      </c>
    </row>
    <row r="15" spans="2:13" x14ac:dyDescent="0.25">
      <c r="J15" s="2">
        <f>SUM(J14:J14)</f>
        <v>5466.1</v>
      </c>
      <c r="K15" s="2">
        <f>K14</f>
        <v>600</v>
      </c>
    </row>
    <row r="16" spans="2:13" x14ac:dyDescent="0.25">
      <c r="F16" t="s">
        <v>122</v>
      </c>
    </row>
  </sheetData>
  <pageMargins left="0.7" right="0.7" top="0.75" bottom="0.75" header="0.3" footer="0.3"/>
  <pageSetup scale="76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EB83-AA6F-45D6-AE68-276D4641AA93}">
  <sheetPr>
    <pageSetUpPr fitToPage="1"/>
  </sheetPr>
  <dimension ref="A2:L21"/>
  <sheetViews>
    <sheetView topLeftCell="A11" workbookViewId="0">
      <selection activeCell="G22" sqref="G22"/>
    </sheetView>
  </sheetViews>
  <sheetFormatPr baseColWidth="10" defaultRowHeight="15" x14ac:dyDescent="0.25"/>
  <cols>
    <col min="2" max="2" width="13.7109375" customWidth="1"/>
    <col min="3" max="3" width="13.85546875" customWidth="1"/>
    <col min="4" max="4" width="16.28515625" customWidth="1"/>
    <col min="9" max="9" width="15.42578125" customWidth="1"/>
  </cols>
  <sheetData>
    <row r="2" spans="1:12" x14ac:dyDescent="0.25">
      <c r="H2" s="1"/>
      <c r="I2" s="2"/>
      <c r="J2" s="2"/>
    </row>
    <row r="3" spans="1:12" x14ac:dyDescent="0.25">
      <c r="H3" s="1"/>
      <c r="I3" s="1"/>
      <c r="J3" s="1"/>
    </row>
    <row r="4" spans="1:12" ht="15.75" x14ac:dyDescent="0.25">
      <c r="E4" s="25"/>
      <c r="F4" s="19"/>
      <c r="H4" s="1"/>
      <c r="I4" s="1"/>
      <c r="J4" s="1"/>
    </row>
    <row r="5" spans="1:12" ht="39" x14ac:dyDescent="0.25">
      <c r="C5" s="4" t="s">
        <v>11</v>
      </c>
      <c r="D5" s="4"/>
      <c r="E5" s="4"/>
      <c r="F5" s="6" t="s">
        <v>15</v>
      </c>
      <c r="G5" s="7" t="s">
        <v>16</v>
      </c>
      <c r="H5" s="7" t="s">
        <v>17</v>
      </c>
      <c r="I5" s="8" t="s">
        <v>18</v>
      </c>
      <c r="J5" s="13"/>
      <c r="K5" s="14"/>
    </row>
    <row r="6" spans="1:12" x14ac:dyDescent="0.25">
      <c r="C6" s="5" t="s">
        <v>13</v>
      </c>
      <c r="D6" s="5"/>
      <c r="E6" s="5"/>
      <c r="F6" s="10" t="s">
        <v>20</v>
      </c>
      <c r="G6" s="11">
        <v>11</v>
      </c>
      <c r="H6" s="11">
        <v>1</v>
      </c>
      <c r="I6" s="3">
        <v>24</v>
      </c>
      <c r="J6" s="3"/>
    </row>
    <row r="7" spans="1:12" ht="18.75" x14ac:dyDescent="0.25">
      <c r="C7" s="5" t="s">
        <v>14</v>
      </c>
      <c r="D7" s="5"/>
      <c r="E7" s="5"/>
      <c r="F7" s="5"/>
      <c r="G7" s="5"/>
      <c r="I7" s="5"/>
      <c r="J7" s="5"/>
      <c r="K7" s="15"/>
    </row>
    <row r="8" spans="1:12" x14ac:dyDescent="0.25">
      <c r="C8" s="16" t="s">
        <v>19</v>
      </c>
      <c r="D8" s="16"/>
      <c r="E8" s="16"/>
      <c r="F8" s="16"/>
      <c r="G8" s="16"/>
      <c r="I8" s="5"/>
      <c r="J8" s="5"/>
      <c r="K8" s="18"/>
    </row>
    <row r="9" spans="1:12" x14ac:dyDescent="0.25">
      <c r="I9" s="9"/>
      <c r="J9" s="9"/>
      <c r="K9" s="17"/>
    </row>
    <row r="10" spans="1:12" x14ac:dyDescent="0.25">
      <c r="A10" s="82" t="s">
        <v>21</v>
      </c>
      <c r="B10" s="82"/>
      <c r="C10" s="22" t="s">
        <v>32</v>
      </c>
      <c r="K10" s="17"/>
    </row>
    <row r="11" spans="1:12" x14ac:dyDescent="0.25">
      <c r="A11" t="s">
        <v>22</v>
      </c>
      <c r="B11">
        <v>20600581768</v>
      </c>
      <c r="F11" s="22"/>
      <c r="G11" s="22"/>
      <c r="H11" s="22"/>
      <c r="I11" s="22"/>
      <c r="J11" s="22"/>
      <c r="K11" s="22"/>
    </row>
    <row r="12" spans="1:12" x14ac:dyDescent="0.25">
      <c r="A12" s="20" t="s">
        <v>23</v>
      </c>
      <c r="B12" s="22" t="s">
        <v>31</v>
      </c>
      <c r="E12" s="22"/>
      <c r="F12" s="22"/>
      <c r="G12" s="22"/>
      <c r="H12" s="22"/>
      <c r="I12" s="22"/>
      <c r="J12" s="22"/>
      <c r="K12" s="22"/>
    </row>
    <row r="13" spans="1:12" x14ac:dyDescent="0.25">
      <c r="H13" s="12"/>
    </row>
    <row r="14" spans="1:12" ht="38.25" x14ac:dyDescent="0.25">
      <c r="B14" s="23" t="s">
        <v>24</v>
      </c>
      <c r="C14" s="23" t="s">
        <v>25</v>
      </c>
      <c r="D14" s="23" t="s">
        <v>26</v>
      </c>
      <c r="E14" s="23" t="s">
        <v>27</v>
      </c>
      <c r="F14" s="23" t="s">
        <v>28</v>
      </c>
      <c r="G14" s="23" t="s">
        <v>0</v>
      </c>
      <c r="H14" s="23" t="s">
        <v>4</v>
      </c>
      <c r="I14" s="23" t="s">
        <v>29</v>
      </c>
      <c r="J14" s="24" t="s">
        <v>9</v>
      </c>
      <c r="K14" s="24" t="s">
        <v>41</v>
      </c>
      <c r="L14" s="24" t="s">
        <v>30</v>
      </c>
    </row>
    <row r="15" spans="1:12" x14ac:dyDescent="0.25">
      <c r="B15" s="26">
        <v>45287</v>
      </c>
      <c r="C15" s="42" t="s">
        <v>46</v>
      </c>
      <c r="D15" s="43" t="s">
        <v>47</v>
      </c>
      <c r="E15" s="44" t="s">
        <v>42</v>
      </c>
      <c r="F15" s="42" t="s">
        <v>2</v>
      </c>
      <c r="G15" s="42" t="s">
        <v>48</v>
      </c>
      <c r="H15" s="43" t="s">
        <v>35</v>
      </c>
      <c r="I15" s="43" t="s">
        <v>1</v>
      </c>
      <c r="J15" s="37">
        <v>12.3055</v>
      </c>
      <c r="K15" s="38">
        <v>40</v>
      </c>
      <c r="L15" s="38">
        <f>J15*K15</f>
        <v>492.22</v>
      </c>
    </row>
    <row r="16" spans="1:12" x14ac:dyDescent="0.25">
      <c r="B16" s="26">
        <v>45289</v>
      </c>
      <c r="C16" s="52" t="s">
        <v>49</v>
      </c>
      <c r="D16" s="53" t="s">
        <v>50</v>
      </c>
      <c r="E16" s="54" t="s">
        <v>42</v>
      </c>
      <c r="F16" s="52" t="s">
        <v>2</v>
      </c>
      <c r="G16" s="52" t="s">
        <v>48</v>
      </c>
      <c r="H16" s="53" t="s">
        <v>35</v>
      </c>
      <c r="I16" s="53" t="s">
        <v>1</v>
      </c>
      <c r="J16" s="37">
        <v>10.645</v>
      </c>
      <c r="K16" s="38">
        <v>40</v>
      </c>
      <c r="L16" s="38">
        <f t="shared" ref="L16:L19" si="0">J16*K16</f>
        <v>425.79999999999995</v>
      </c>
    </row>
    <row r="17" spans="2:12" x14ac:dyDescent="0.25">
      <c r="B17" s="59">
        <v>45290</v>
      </c>
      <c r="C17" s="60" t="s">
        <v>76</v>
      </c>
      <c r="D17" s="61" t="s">
        <v>77</v>
      </c>
      <c r="E17" s="61" t="s">
        <v>42</v>
      </c>
      <c r="F17" s="60" t="s">
        <v>2</v>
      </c>
      <c r="G17" s="60" t="s">
        <v>48</v>
      </c>
      <c r="H17" s="61" t="s">
        <v>35</v>
      </c>
      <c r="I17" s="61" t="s">
        <v>1</v>
      </c>
      <c r="J17" s="62">
        <v>9.5</v>
      </c>
      <c r="K17" s="63">
        <v>40</v>
      </c>
      <c r="L17" s="63">
        <f t="shared" si="0"/>
        <v>380</v>
      </c>
    </row>
    <row r="18" spans="2:12" x14ac:dyDescent="0.25">
      <c r="B18" s="51">
        <v>45294</v>
      </c>
      <c r="C18" s="52" t="s">
        <v>82</v>
      </c>
      <c r="D18" s="53" t="s">
        <v>83</v>
      </c>
      <c r="E18" s="53" t="s">
        <v>42</v>
      </c>
      <c r="F18" s="52" t="s">
        <v>2</v>
      </c>
      <c r="G18" s="52" t="s">
        <v>48</v>
      </c>
      <c r="H18" s="53" t="s">
        <v>35</v>
      </c>
      <c r="I18" s="53" t="s">
        <v>1</v>
      </c>
      <c r="J18" s="40">
        <v>12.8415</v>
      </c>
      <c r="K18" s="38">
        <v>40</v>
      </c>
      <c r="L18" s="38">
        <f t="shared" si="0"/>
        <v>513.66</v>
      </c>
    </row>
    <row r="19" spans="2:12" x14ac:dyDescent="0.25">
      <c r="B19" s="51">
        <v>45297</v>
      </c>
      <c r="C19" s="52" t="s">
        <v>95</v>
      </c>
      <c r="D19" s="53" t="s">
        <v>96</v>
      </c>
      <c r="E19" s="53" t="s">
        <v>97</v>
      </c>
      <c r="F19" s="52" t="s">
        <v>2</v>
      </c>
      <c r="G19" s="52" t="s">
        <v>48</v>
      </c>
      <c r="H19" s="53" t="s">
        <v>35</v>
      </c>
      <c r="I19" s="53" t="s">
        <v>1</v>
      </c>
      <c r="J19" s="40">
        <v>5.4995000000000003</v>
      </c>
      <c r="K19" s="38">
        <v>40</v>
      </c>
      <c r="L19" s="38">
        <f t="shared" si="0"/>
        <v>219.98000000000002</v>
      </c>
    </row>
    <row r="20" spans="2:12" x14ac:dyDescent="0.25">
      <c r="J20" s="22">
        <f>SUM(J15:J19)</f>
        <v>50.791499999999999</v>
      </c>
      <c r="K20" s="22"/>
      <c r="L20" s="2">
        <f>SUM(L15:L19)</f>
        <v>2031.6599999999999</v>
      </c>
    </row>
    <row r="21" spans="2:12" x14ac:dyDescent="0.25">
      <c r="G21" s="80" t="s">
        <v>121</v>
      </c>
    </row>
  </sheetData>
  <mergeCells count="1">
    <mergeCell ref="A10:B10"/>
  </mergeCells>
  <pageMargins left="0.7" right="0.7" top="0.75" bottom="0.75" header="0.3" footer="0.3"/>
  <pageSetup scale="81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8B0B-9471-4D54-8A0C-B615B004E144}">
  <sheetPr>
    <pageSetUpPr fitToPage="1"/>
  </sheetPr>
  <dimension ref="A1:L20"/>
  <sheetViews>
    <sheetView topLeftCell="A8" workbookViewId="0">
      <selection activeCell="G20" sqref="G20"/>
    </sheetView>
  </sheetViews>
  <sheetFormatPr baseColWidth="10" defaultRowHeight="15" x14ac:dyDescent="0.25"/>
  <cols>
    <col min="1" max="1" width="6.7109375" customWidth="1"/>
    <col min="2" max="2" width="14.5703125" customWidth="1"/>
    <col min="3" max="3" width="16.5703125" customWidth="1"/>
    <col min="4" max="4" width="16.42578125" customWidth="1"/>
    <col min="7" max="7" width="9.85546875" customWidth="1"/>
    <col min="8" max="8" width="14.85546875" customWidth="1"/>
    <col min="9" max="9" width="12.85546875" customWidth="1"/>
  </cols>
  <sheetData>
    <row r="1" spans="1:12" x14ac:dyDescent="0.25">
      <c r="H1" s="1"/>
      <c r="I1" s="2"/>
      <c r="J1" s="2"/>
    </row>
    <row r="2" spans="1:12" x14ac:dyDescent="0.25">
      <c r="H2" s="1"/>
      <c r="I2" s="1"/>
      <c r="J2" s="1"/>
    </row>
    <row r="3" spans="1:12" ht="15.75" x14ac:dyDescent="0.25">
      <c r="E3" s="25"/>
      <c r="F3" s="19"/>
      <c r="H3" s="1"/>
      <c r="I3" s="1"/>
      <c r="J3" s="1"/>
    </row>
    <row r="4" spans="1:12" ht="39" x14ac:dyDescent="0.25">
      <c r="C4" s="4" t="s">
        <v>11</v>
      </c>
      <c r="D4" s="4"/>
      <c r="E4" s="4"/>
      <c r="F4" s="6" t="s">
        <v>15</v>
      </c>
      <c r="G4" s="7" t="s">
        <v>16</v>
      </c>
      <c r="H4" s="7" t="s">
        <v>17</v>
      </c>
      <c r="I4" s="8" t="s">
        <v>18</v>
      </c>
      <c r="J4" s="13"/>
      <c r="K4" s="14"/>
    </row>
    <row r="5" spans="1:12" x14ac:dyDescent="0.25">
      <c r="C5" s="5" t="s">
        <v>13</v>
      </c>
      <c r="D5" s="5"/>
      <c r="E5" s="5"/>
      <c r="F5" s="10" t="s">
        <v>20</v>
      </c>
      <c r="G5" s="11">
        <v>11</v>
      </c>
      <c r="H5" s="11">
        <v>1</v>
      </c>
      <c r="I5" s="3">
        <v>24</v>
      </c>
      <c r="J5" s="3"/>
    </row>
    <row r="6" spans="1:12" ht="18.75" x14ac:dyDescent="0.25">
      <c r="C6" s="5" t="s">
        <v>14</v>
      </c>
      <c r="D6" s="5"/>
      <c r="E6" s="5"/>
      <c r="F6" s="5"/>
      <c r="G6" s="5"/>
      <c r="I6" s="5"/>
      <c r="J6" s="5"/>
      <c r="K6" s="15"/>
    </row>
    <row r="7" spans="1:12" x14ac:dyDescent="0.25">
      <c r="C7" s="16" t="s">
        <v>19</v>
      </c>
      <c r="D7" s="16"/>
      <c r="E7" s="16"/>
      <c r="F7" s="16"/>
      <c r="G7" s="16"/>
      <c r="I7" s="5"/>
      <c r="J7" s="5"/>
      <c r="K7" s="18"/>
    </row>
    <row r="8" spans="1:12" x14ac:dyDescent="0.25">
      <c r="I8" s="9"/>
      <c r="J8" s="9"/>
      <c r="K8" s="17"/>
    </row>
    <row r="9" spans="1:12" x14ac:dyDescent="0.25">
      <c r="A9" s="82" t="s">
        <v>21</v>
      </c>
      <c r="B9" s="82"/>
      <c r="C9" s="22" t="s">
        <v>32</v>
      </c>
      <c r="K9" s="17"/>
    </row>
    <row r="10" spans="1:12" x14ac:dyDescent="0.25">
      <c r="A10" t="s">
        <v>22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23</v>
      </c>
      <c r="B11" s="22" t="s">
        <v>31</v>
      </c>
      <c r="E11" s="22"/>
      <c r="F11" s="22"/>
      <c r="G11" s="22"/>
      <c r="H11" s="22"/>
      <c r="I11" s="22"/>
      <c r="J11" s="22"/>
      <c r="K11" s="22"/>
    </row>
    <row r="13" spans="1:12" ht="38.25" x14ac:dyDescent="0.25">
      <c r="B13" s="23" t="s">
        <v>24</v>
      </c>
      <c r="C13" s="23" t="s">
        <v>25</v>
      </c>
      <c r="D13" s="23" t="s">
        <v>26</v>
      </c>
      <c r="E13" s="23" t="s">
        <v>27</v>
      </c>
      <c r="F13" s="23" t="s">
        <v>28</v>
      </c>
      <c r="G13" s="23" t="s">
        <v>0</v>
      </c>
      <c r="H13" s="23" t="s">
        <v>4</v>
      </c>
      <c r="I13" s="23" t="s">
        <v>29</v>
      </c>
      <c r="J13" s="24" t="s">
        <v>9</v>
      </c>
      <c r="K13" s="24" t="s">
        <v>41</v>
      </c>
      <c r="L13" s="24" t="s">
        <v>30</v>
      </c>
    </row>
    <row r="14" spans="1:12" x14ac:dyDescent="0.25">
      <c r="B14" s="26">
        <v>45281</v>
      </c>
      <c r="C14" s="45" t="s">
        <v>51</v>
      </c>
      <c r="D14" s="46" t="s">
        <v>52</v>
      </c>
      <c r="E14" s="47" t="s">
        <v>43</v>
      </c>
      <c r="F14" s="45" t="s">
        <v>2</v>
      </c>
      <c r="G14" s="45" t="s">
        <v>3</v>
      </c>
      <c r="H14" s="46" t="s">
        <v>34</v>
      </c>
      <c r="I14" s="46" t="s">
        <v>1</v>
      </c>
      <c r="J14" s="40">
        <v>4.32</v>
      </c>
      <c r="K14" s="39">
        <v>40</v>
      </c>
      <c r="L14" s="39">
        <f>J14*K14</f>
        <v>172.8</v>
      </c>
    </row>
    <row r="15" spans="1:12" x14ac:dyDescent="0.25">
      <c r="B15" s="26">
        <v>45283</v>
      </c>
      <c r="C15" s="45" t="s">
        <v>53</v>
      </c>
      <c r="D15" s="46" t="s">
        <v>54</v>
      </c>
      <c r="E15" s="47" t="s">
        <v>43</v>
      </c>
      <c r="F15" s="45" t="s">
        <v>2</v>
      </c>
      <c r="G15" s="45" t="s">
        <v>5</v>
      </c>
      <c r="H15" s="46" t="s">
        <v>6</v>
      </c>
      <c r="I15" s="46" t="s">
        <v>1</v>
      </c>
      <c r="J15" s="40">
        <v>2.734</v>
      </c>
      <c r="K15" s="39">
        <v>40</v>
      </c>
      <c r="L15" s="39">
        <f t="shared" ref="L15:L17" si="0">J15*K15</f>
        <v>109.36</v>
      </c>
    </row>
    <row r="16" spans="1:12" x14ac:dyDescent="0.25">
      <c r="B16" s="26">
        <v>45287</v>
      </c>
      <c r="C16" s="45" t="s">
        <v>55</v>
      </c>
      <c r="D16" s="46" t="s">
        <v>56</v>
      </c>
      <c r="E16" s="47" t="s">
        <v>43</v>
      </c>
      <c r="F16" s="45" t="s">
        <v>2</v>
      </c>
      <c r="G16" s="45" t="s">
        <v>5</v>
      </c>
      <c r="H16" s="46" t="s">
        <v>6</v>
      </c>
      <c r="I16" s="46" t="s">
        <v>1</v>
      </c>
      <c r="J16" s="40">
        <v>2.4289999999999998</v>
      </c>
      <c r="K16" s="39">
        <v>40</v>
      </c>
      <c r="L16" s="39">
        <f t="shared" si="0"/>
        <v>97.16</v>
      </c>
    </row>
    <row r="17" spans="2:12" x14ac:dyDescent="0.25">
      <c r="B17" s="26">
        <v>45290</v>
      </c>
      <c r="C17" s="45" t="s">
        <v>57</v>
      </c>
      <c r="D17" s="46" t="s">
        <v>58</v>
      </c>
      <c r="E17" s="47" t="s">
        <v>43</v>
      </c>
      <c r="F17" s="45" t="s">
        <v>2</v>
      </c>
      <c r="G17" s="45" t="s">
        <v>5</v>
      </c>
      <c r="H17" s="46" t="s">
        <v>6</v>
      </c>
      <c r="I17" s="46" t="s">
        <v>1</v>
      </c>
      <c r="J17" s="40">
        <v>4.891</v>
      </c>
      <c r="K17" s="39">
        <v>40</v>
      </c>
      <c r="L17" s="39">
        <f t="shared" si="0"/>
        <v>195.64</v>
      </c>
    </row>
    <row r="18" spans="2:12" x14ac:dyDescent="0.25">
      <c r="J18" s="22">
        <f>SUM(J14:J17)</f>
        <v>14.374000000000001</v>
      </c>
      <c r="K18" s="1"/>
      <c r="L18" s="2">
        <f>SUM(L14:L17)</f>
        <v>574.96</v>
      </c>
    </row>
    <row r="20" spans="2:12" x14ac:dyDescent="0.25">
      <c r="G20" s="79" t="s">
        <v>120</v>
      </c>
    </row>
  </sheetData>
  <mergeCells count="1">
    <mergeCell ref="A9:B9"/>
  </mergeCells>
  <pageMargins left="0.7" right="0.7" top="0.75" bottom="0.75" header="0.3" footer="0.3"/>
  <pageSetup scale="82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6A5E-3CF9-4A19-91D5-57E82550BFF0}">
  <sheetPr>
    <pageSetUpPr fitToPage="1"/>
  </sheetPr>
  <dimension ref="A1:M31"/>
  <sheetViews>
    <sheetView topLeftCell="A14" workbookViewId="0">
      <selection activeCell="L14" sqref="L14:L19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15.28515625" customWidth="1"/>
    <col min="4" max="4" width="15.140625" customWidth="1"/>
    <col min="8" max="8" width="13.5703125" customWidth="1"/>
    <col min="9" max="9" width="13" customWidth="1"/>
  </cols>
  <sheetData>
    <row r="1" spans="1:12" x14ac:dyDescent="0.25">
      <c r="H1" s="1"/>
      <c r="I1" s="2"/>
      <c r="J1" s="2"/>
    </row>
    <row r="2" spans="1:12" x14ac:dyDescent="0.25">
      <c r="H2" s="1"/>
      <c r="I2" s="1"/>
      <c r="J2" s="1"/>
    </row>
    <row r="3" spans="1:12" ht="15.75" x14ac:dyDescent="0.25">
      <c r="E3" s="25"/>
      <c r="F3" s="19"/>
      <c r="H3" s="1"/>
      <c r="I3" s="1"/>
      <c r="J3" s="1"/>
    </row>
    <row r="4" spans="1:12" ht="39" x14ac:dyDescent="0.25">
      <c r="C4" s="4" t="s">
        <v>11</v>
      </c>
      <c r="D4" s="4"/>
      <c r="E4" s="4"/>
      <c r="F4" s="6" t="s">
        <v>15</v>
      </c>
      <c r="G4" s="7" t="s">
        <v>16</v>
      </c>
      <c r="H4" s="7" t="s">
        <v>17</v>
      </c>
      <c r="I4" s="8" t="s">
        <v>18</v>
      </c>
      <c r="J4" s="13"/>
      <c r="K4" s="14"/>
    </row>
    <row r="5" spans="1:12" x14ac:dyDescent="0.25">
      <c r="C5" s="5" t="s">
        <v>13</v>
      </c>
      <c r="D5" s="5"/>
      <c r="E5" s="5"/>
      <c r="F5" s="10" t="s">
        <v>20</v>
      </c>
      <c r="G5" s="11">
        <v>11</v>
      </c>
      <c r="H5" s="11">
        <v>1</v>
      </c>
      <c r="I5" s="3">
        <v>24</v>
      </c>
      <c r="J5" s="3"/>
    </row>
    <row r="6" spans="1:12" ht="18.75" x14ac:dyDescent="0.25">
      <c r="C6" s="5" t="s">
        <v>14</v>
      </c>
      <c r="D6" s="5"/>
      <c r="E6" s="5"/>
      <c r="F6" s="5"/>
      <c r="G6" s="5"/>
      <c r="I6" s="5"/>
      <c r="J6" s="5"/>
      <c r="K6" s="15"/>
    </row>
    <row r="7" spans="1:12" x14ac:dyDescent="0.25">
      <c r="C7" s="16" t="s">
        <v>19</v>
      </c>
      <c r="D7" s="16"/>
      <c r="E7" s="16"/>
      <c r="F7" s="16"/>
      <c r="G7" s="16"/>
      <c r="I7" s="5"/>
      <c r="J7" s="5"/>
      <c r="K7" s="18"/>
    </row>
    <row r="8" spans="1:12" x14ac:dyDescent="0.25">
      <c r="I8" s="9"/>
      <c r="J8" s="9"/>
      <c r="K8" s="17"/>
    </row>
    <row r="9" spans="1:12" x14ac:dyDescent="0.25">
      <c r="A9" s="82" t="s">
        <v>21</v>
      </c>
      <c r="B9" s="82"/>
      <c r="C9" s="22" t="s">
        <v>32</v>
      </c>
      <c r="K9" s="17"/>
    </row>
    <row r="10" spans="1:12" x14ac:dyDescent="0.25">
      <c r="A10" t="s">
        <v>22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23</v>
      </c>
      <c r="B11" s="22" t="s">
        <v>31</v>
      </c>
      <c r="E11" s="22"/>
      <c r="F11" s="22"/>
      <c r="G11" s="22"/>
      <c r="H11" s="22"/>
      <c r="I11" s="22"/>
      <c r="J11" s="22"/>
      <c r="K11" s="22"/>
    </row>
    <row r="13" spans="1:12" ht="24" x14ac:dyDescent="0.25">
      <c r="B13" s="21" t="s">
        <v>24</v>
      </c>
      <c r="C13" s="21" t="s">
        <v>25</v>
      </c>
      <c r="D13" s="21" t="s">
        <v>26</v>
      </c>
      <c r="E13" s="21" t="s">
        <v>27</v>
      </c>
      <c r="F13" s="21" t="s">
        <v>28</v>
      </c>
      <c r="G13" s="21" t="s">
        <v>0</v>
      </c>
      <c r="H13" s="21" t="s">
        <v>4</v>
      </c>
      <c r="I13" s="21" t="s">
        <v>29</v>
      </c>
      <c r="J13" s="21" t="s">
        <v>9</v>
      </c>
      <c r="K13" s="21" t="s">
        <v>41</v>
      </c>
      <c r="L13" s="21" t="s">
        <v>30</v>
      </c>
    </row>
    <row r="14" spans="1:12" x14ac:dyDescent="0.25">
      <c r="B14" s="26">
        <v>45287</v>
      </c>
      <c r="C14" s="48" t="s">
        <v>59</v>
      </c>
      <c r="D14" s="49" t="s">
        <v>60</v>
      </c>
      <c r="E14" s="50" t="s">
        <v>45</v>
      </c>
      <c r="F14" s="48" t="s">
        <v>2</v>
      </c>
      <c r="G14" s="48" t="s">
        <v>5</v>
      </c>
      <c r="H14" s="49" t="s">
        <v>6</v>
      </c>
      <c r="I14" s="49" t="s">
        <v>1</v>
      </c>
      <c r="J14" s="40">
        <v>5.1044999999999998</v>
      </c>
      <c r="K14" s="41">
        <v>50</v>
      </c>
      <c r="L14" s="41">
        <f t="shared" ref="L14:L21" si="0">J14*K14</f>
        <v>255.22499999999999</v>
      </c>
    </row>
    <row r="15" spans="1:12" x14ac:dyDescent="0.25">
      <c r="B15" s="26">
        <v>45288</v>
      </c>
      <c r="C15" s="48" t="s">
        <v>61</v>
      </c>
      <c r="D15" s="49" t="s">
        <v>62</v>
      </c>
      <c r="E15" s="50" t="s">
        <v>45</v>
      </c>
      <c r="F15" s="48" t="s">
        <v>2</v>
      </c>
      <c r="G15" s="48" t="s">
        <v>5</v>
      </c>
      <c r="H15" s="49" t="s">
        <v>6</v>
      </c>
      <c r="I15" s="49" t="s">
        <v>1</v>
      </c>
      <c r="J15" s="40">
        <v>4.9989999999999997</v>
      </c>
      <c r="K15" s="41">
        <v>50</v>
      </c>
      <c r="L15" s="41">
        <f t="shared" si="0"/>
        <v>249.95</v>
      </c>
    </row>
    <row r="16" spans="1:12" x14ac:dyDescent="0.25">
      <c r="B16" s="26">
        <v>45288</v>
      </c>
      <c r="C16" s="48" t="s">
        <v>63</v>
      </c>
      <c r="D16" s="49" t="s">
        <v>64</v>
      </c>
      <c r="E16" s="50" t="s">
        <v>45</v>
      </c>
      <c r="F16" s="48" t="s">
        <v>2</v>
      </c>
      <c r="G16" s="48" t="s">
        <v>8</v>
      </c>
      <c r="H16" s="49" t="s">
        <v>35</v>
      </c>
      <c r="I16" s="49" t="s">
        <v>1</v>
      </c>
      <c r="J16" s="40">
        <v>16.929500000000001</v>
      </c>
      <c r="K16" s="41">
        <v>50</v>
      </c>
      <c r="L16" s="41">
        <f t="shared" si="0"/>
        <v>846.47500000000002</v>
      </c>
    </row>
    <row r="17" spans="2:13" x14ac:dyDescent="0.25">
      <c r="B17" s="26">
        <v>45288</v>
      </c>
      <c r="C17" s="48" t="s">
        <v>65</v>
      </c>
      <c r="D17" s="49" t="s">
        <v>66</v>
      </c>
      <c r="E17" s="50" t="s">
        <v>45</v>
      </c>
      <c r="F17" s="48" t="s">
        <v>2</v>
      </c>
      <c r="G17" s="48" t="s">
        <v>5</v>
      </c>
      <c r="H17" s="49" t="s">
        <v>67</v>
      </c>
      <c r="I17" s="49" t="s">
        <v>1</v>
      </c>
      <c r="J17" s="40">
        <v>4.1219999999999999</v>
      </c>
      <c r="K17" s="41">
        <v>50</v>
      </c>
      <c r="L17" s="41">
        <f t="shared" si="0"/>
        <v>206.1</v>
      </c>
    </row>
    <row r="18" spans="2:13" x14ac:dyDescent="0.25">
      <c r="B18" s="26">
        <v>45289</v>
      </c>
      <c r="C18" s="48" t="s">
        <v>68</v>
      </c>
      <c r="D18" s="49" t="s">
        <v>69</v>
      </c>
      <c r="E18" s="50" t="s">
        <v>45</v>
      </c>
      <c r="F18" s="48" t="s">
        <v>2</v>
      </c>
      <c r="G18" s="48" t="s">
        <v>8</v>
      </c>
      <c r="H18" s="49" t="s">
        <v>35</v>
      </c>
      <c r="I18" s="49" t="s">
        <v>1</v>
      </c>
      <c r="J18" s="40">
        <v>14.545</v>
      </c>
      <c r="K18" s="41">
        <v>50</v>
      </c>
      <c r="L18" s="41">
        <f t="shared" si="0"/>
        <v>727.25</v>
      </c>
    </row>
    <row r="19" spans="2:13" x14ac:dyDescent="0.25">
      <c r="B19" s="26">
        <v>45290</v>
      </c>
      <c r="C19" s="48" t="s">
        <v>70</v>
      </c>
      <c r="D19" s="49" t="s">
        <v>71</v>
      </c>
      <c r="E19" s="50" t="s">
        <v>45</v>
      </c>
      <c r="F19" s="48" t="s">
        <v>2</v>
      </c>
      <c r="G19" s="48" t="s">
        <v>5</v>
      </c>
      <c r="H19" s="49" t="s">
        <v>6</v>
      </c>
      <c r="I19" s="49" t="s">
        <v>1</v>
      </c>
      <c r="J19" s="40">
        <v>6.1055000000000001</v>
      </c>
      <c r="K19" s="41">
        <v>50</v>
      </c>
      <c r="L19" s="41">
        <f t="shared" si="0"/>
        <v>305.27500000000003</v>
      </c>
    </row>
    <row r="20" spans="2:13" x14ac:dyDescent="0.25">
      <c r="B20" s="72">
        <v>45293</v>
      </c>
      <c r="C20" s="73" t="s">
        <v>44</v>
      </c>
      <c r="D20" s="74" t="s">
        <v>72</v>
      </c>
      <c r="E20" s="75" t="s">
        <v>73</v>
      </c>
      <c r="F20" s="73" t="s">
        <v>2</v>
      </c>
      <c r="G20" s="73" t="s">
        <v>8</v>
      </c>
      <c r="H20" s="74" t="s">
        <v>35</v>
      </c>
      <c r="I20" s="74" t="s">
        <v>1</v>
      </c>
      <c r="J20" s="76">
        <v>10.855</v>
      </c>
      <c r="K20" s="77">
        <v>50</v>
      </c>
      <c r="L20" s="77">
        <f t="shared" si="0"/>
        <v>542.75</v>
      </c>
    </row>
    <row r="21" spans="2:13" x14ac:dyDescent="0.25">
      <c r="B21" s="72">
        <v>45294</v>
      </c>
      <c r="C21" s="73" t="s">
        <v>74</v>
      </c>
      <c r="D21" s="74" t="s">
        <v>75</v>
      </c>
      <c r="E21" s="75" t="s">
        <v>45</v>
      </c>
      <c r="F21" s="73" t="s">
        <v>2</v>
      </c>
      <c r="G21" s="73" t="s">
        <v>8</v>
      </c>
      <c r="H21" s="74" t="s">
        <v>35</v>
      </c>
      <c r="I21" s="74" t="s">
        <v>1</v>
      </c>
      <c r="J21" s="76">
        <v>14.0915</v>
      </c>
      <c r="K21" s="77">
        <v>50</v>
      </c>
      <c r="L21" s="77">
        <f t="shared" si="0"/>
        <v>704.57500000000005</v>
      </c>
    </row>
    <row r="22" spans="2:13" x14ac:dyDescent="0.25">
      <c r="B22" s="78">
        <v>45295</v>
      </c>
      <c r="C22" s="73" t="s">
        <v>87</v>
      </c>
      <c r="D22" s="74" t="s">
        <v>88</v>
      </c>
      <c r="E22" s="74" t="s">
        <v>45</v>
      </c>
      <c r="F22" s="73" t="s">
        <v>2</v>
      </c>
      <c r="G22" s="73" t="s">
        <v>8</v>
      </c>
      <c r="H22" s="74" t="s">
        <v>35</v>
      </c>
      <c r="I22" s="74" t="s">
        <v>1</v>
      </c>
      <c r="J22" s="76">
        <v>7.7495000000000003</v>
      </c>
      <c r="K22" s="77">
        <v>50</v>
      </c>
      <c r="L22" s="77">
        <f t="shared" ref="L22:L30" si="1">J22*K22</f>
        <v>387.47500000000002</v>
      </c>
    </row>
    <row r="23" spans="2:13" x14ac:dyDescent="0.25">
      <c r="B23" s="78">
        <v>45296</v>
      </c>
      <c r="C23" s="73" t="s">
        <v>93</v>
      </c>
      <c r="D23" s="74" t="s">
        <v>94</v>
      </c>
      <c r="E23" s="74" t="s">
        <v>45</v>
      </c>
      <c r="F23" s="73" t="s">
        <v>2</v>
      </c>
      <c r="G23" s="73" t="s">
        <v>8</v>
      </c>
      <c r="H23" s="74" t="s">
        <v>35</v>
      </c>
      <c r="I23" s="74" t="s">
        <v>1</v>
      </c>
      <c r="J23" s="76">
        <v>12.833</v>
      </c>
      <c r="K23" s="77">
        <v>50</v>
      </c>
      <c r="L23" s="77">
        <f t="shared" si="1"/>
        <v>641.65</v>
      </c>
    </row>
    <row r="24" spans="2:13" x14ac:dyDescent="0.25">
      <c r="B24" s="78">
        <v>45297</v>
      </c>
      <c r="C24" s="73" t="s">
        <v>103</v>
      </c>
      <c r="D24" s="74" t="s">
        <v>104</v>
      </c>
      <c r="E24" s="74" t="s">
        <v>105</v>
      </c>
      <c r="F24" s="73" t="s">
        <v>2</v>
      </c>
      <c r="G24" s="73" t="s">
        <v>5</v>
      </c>
      <c r="H24" s="74" t="s">
        <v>6</v>
      </c>
      <c r="I24" s="74" t="s">
        <v>1</v>
      </c>
      <c r="J24" s="76">
        <v>6.5919999999999996</v>
      </c>
      <c r="K24" s="77">
        <v>50</v>
      </c>
      <c r="L24" s="77">
        <f t="shared" si="1"/>
        <v>329.59999999999997</v>
      </c>
    </row>
    <row r="25" spans="2:13" x14ac:dyDescent="0.25">
      <c r="B25" s="78">
        <v>45297</v>
      </c>
      <c r="C25" s="73" t="s">
        <v>106</v>
      </c>
      <c r="D25" s="74" t="s">
        <v>107</v>
      </c>
      <c r="E25" s="74" t="s">
        <v>105</v>
      </c>
      <c r="F25" s="73" t="s">
        <v>2</v>
      </c>
      <c r="G25" s="73" t="s">
        <v>5</v>
      </c>
      <c r="H25" s="74" t="s">
        <v>6</v>
      </c>
      <c r="I25" s="74" t="s">
        <v>1</v>
      </c>
      <c r="J25" s="76">
        <v>6.5060000000000002</v>
      </c>
      <c r="K25" s="77">
        <v>50</v>
      </c>
      <c r="L25" s="77">
        <f t="shared" si="1"/>
        <v>325.3</v>
      </c>
    </row>
    <row r="26" spans="2:13" x14ac:dyDescent="0.25">
      <c r="B26" s="78">
        <v>45297</v>
      </c>
      <c r="C26" s="73" t="s">
        <v>108</v>
      </c>
      <c r="D26" s="74" t="s">
        <v>109</v>
      </c>
      <c r="E26" s="74" t="s">
        <v>105</v>
      </c>
      <c r="F26" s="73" t="s">
        <v>2</v>
      </c>
      <c r="G26" s="73" t="s">
        <v>5</v>
      </c>
      <c r="H26" s="74" t="s">
        <v>6</v>
      </c>
      <c r="I26" s="74" t="s">
        <v>1</v>
      </c>
      <c r="J26" s="76">
        <v>5.1013000000000002</v>
      </c>
      <c r="K26" s="77">
        <v>50</v>
      </c>
      <c r="L26" s="77">
        <f t="shared" si="1"/>
        <v>255.065</v>
      </c>
    </row>
    <row r="27" spans="2:13" x14ac:dyDescent="0.25">
      <c r="B27" s="78">
        <v>45299</v>
      </c>
      <c r="C27" s="73" t="s">
        <v>110</v>
      </c>
      <c r="D27" s="74" t="s">
        <v>111</v>
      </c>
      <c r="E27" s="74" t="s">
        <v>105</v>
      </c>
      <c r="F27" s="73" t="s">
        <v>2</v>
      </c>
      <c r="G27" s="74" t="s">
        <v>5</v>
      </c>
      <c r="H27" s="74" t="s">
        <v>6</v>
      </c>
      <c r="I27" s="74" t="s">
        <v>1</v>
      </c>
      <c r="J27" s="76">
        <v>5.2919999999999998</v>
      </c>
      <c r="K27" s="77">
        <v>50</v>
      </c>
      <c r="L27" s="77">
        <f t="shared" si="1"/>
        <v>264.59999999999997</v>
      </c>
    </row>
    <row r="28" spans="2:13" x14ac:dyDescent="0.25">
      <c r="B28" s="78">
        <v>45299</v>
      </c>
      <c r="C28" s="73" t="s">
        <v>112</v>
      </c>
      <c r="D28" s="74" t="s">
        <v>113</v>
      </c>
      <c r="E28" s="74" t="s">
        <v>105</v>
      </c>
      <c r="F28" s="73" t="s">
        <v>2</v>
      </c>
      <c r="G28" s="74" t="s">
        <v>8</v>
      </c>
      <c r="H28" s="74" t="s">
        <v>116</v>
      </c>
      <c r="I28" s="74" t="s">
        <v>1</v>
      </c>
      <c r="J28" s="76">
        <v>10.932499999999999</v>
      </c>
      <c r="K28" s="77">
        <v>50</v>
      </c>
      <c r="L28" s="77">
        <f t="shared" si="1"/>
        <v>546.625</v>
      </c>
    </row>
    <row r="29" spans="2:13" x14ac:dyDescent="0.25">
      <c r="B29" s="78">
        <v>45299</v>
      </c>
      <c r="C29" s="73" t="s">
        <v>114</v>
      </c>
      <c r="D29" s="74" t="s">
        <v>115</v>
      </c>
      <c r="E29" s="74" t="s">
        <v>45</v>
      </c>
      <c r="F29" s="73" t="s">
        <v>2</v>
      </c>
      <c r="G29" s="74" t="s">
        <v>8</v>
      </c>
      <c r="H29" s="74" t="s">
        <v>116</v>
      </c>
      <c r="I29" s="74" t="s">
        <v>1</v>
      </c>
      <c r="J29" s="76">
        <v>12.1995</v>
      </c>
      <c r="K29" s="77">
        <v>50</v>
      </c>
      <c r="L29" s="77">
        <f t="shared" si="1"/>
        <v>609.97500000000002</v>
      </c>
    </row>
    <row r="30" spans="2:13" x14ac:dyDescent="0.25">
      <c r="B30" s="78">
        <v>45300</v>
      </c>
      <c r="C30" s="73" t="s">
        <v>117</v>
      </c>
      <c r="D30" s="74" t="s">
        <v>118</v>
      </c>
      <c r="E30" s="74" t="s">
        <v>45</v>
      </c>
      <c r="F30" s="73" t="s">
        <v>2</v>
      </c>
      <c r="G30" s="74" t="s">
        <v>8</v>
      </c>
      <c r="H30" s="74" t="s">
        <v>116</v>
      </c>
      <c r="I30" s="74" t="s">
        <v>1</v>
      </c>
      <c r="J30" s="76">
        <v>4.4828999999999999</v>
      </c>
      <c r="K30" s="77">
        <v>50</v>
      </c>
      <c r="L30" s="77">
        <f t="shared" si="1"/>
        <v>224.14499999999998</v>
      </c>
    </row>
    <row r="31" spans="2:13" x14ac:dyDescent="0.25">
      <c r="J31" s="22">
        <f>SUM(J14:J30)</f>
        <v>148.44069999999999</v>
      </c>
      <c r="K31" s="22"/>
      <c r="L31" s="2">
        <f>SUM(L14:L30)</f>
        <v>7422.0350000000017</v>
      </c>
      <c r="M31" s="22"/>
    </row>
  </sheetData>
  <sortState xmlns:xlrd2="http://schemas.microsoft.com/office/spreadsheetml/2017/richdata2" ref="B14:L28">
    <sortCondition ref="B14:B28"/>
  </sortState>
  <mergeCells count="1">
    <mergeCell ref="A9:B9"/>
  </mergeCells>
  <pageMargins left="0.7" right="0.7" top="0.75" bottom="0.75" header="0.3" footer="0.3"/>
  <pageSetup scale="8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76D3-CB49-4A70-9718-B4FCE53D8A8A}">
  <sheetPr>
    <pageSetUpPr fitToPage="1"/>
  </sheetPr>
  <dimension ref="A1:M24"/>
  <sheetViews>
    <sheetView topLeftCell="A11" workbookViewId="0">
      <selection activeCell="G25" sqref="G25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15.28515625" customWidth="1"/>
    <col min="4" max="4" width="15.140625" customWidth="1"/>
    <col min="5" max="5" width="15.5703125" customWidth="1"/>
    <col min="8" max="8" width="13.5703125" customWidth="1"/>
    <col min="9" max="9" width="13" customWidth="1"/>
  </cols>
  <sheetData>
    <row r="1" spans="1:12" x14ac:dyDescent="0.25">
      <c r="H1" s="1"/>
      <c r="I1" s="2"/>
      <c r="J1" s="2"/>
    </row>
    <row r="2" spans="1:12" x14ac:dyDescent="0.25">
      <c r="H2" s="1"/>
      <c r="I2" s="1"/>
      <c r="J2" s="1"/>
    </row>
    <row r="3" spans="1:12" ht="15.75" x14ac:dyDescent="0.25">
      <c r="E3" s="25"/>
      <c r="F3" s="19"/>
      <c r="H3" s="1"/>
      <c r="I3" s="1"/>
      <c r="J3" s="1"/>
    </row>
    <row r="4" spans="1:12" ht="39" x14ac:dyDescent="0.25">
      <c r="C4" s="4" t="s">
        <v>11</v>
      </c>
      <c r="D4" s="4"/>
      <c r="E4" s="4"/>
      <c r="F4" s="6" t="s">
        <v>15</v>
      </c>
      <c r="G4" s="7" t="s">
        <v>16</v>
      </c>
      <c r="H4" s="7" t="s">
        <v>17</v>
      </c>
      <c r="I4" s="8" t="s">
        <v>18</v>
      </c>
      <c r="J4" s="13"/>
      <c r="K4" s="14"/>
    </row>
    <row r="5" spans="1:12" x14ac:dyDescent="0.25">
      <c r="C5" s="5" t="s">
        <v>13</v>
      </c>
      <c r="D5" s="5"/>
      <c r="E5" s="5"/>
      <c r="F5" s="10" t="s">
        <v>20</v>
      </c>
      <c r="G5" s="11">
        <v>11</v>
      </c>
      <c r="H5" s="11">
        <v>1</v>
      </c>
      <c r="I5" s="3">
        <v>24</v>
      </c>
      <c r="J5" s="3"/>
    </row>
    <row r="6" spans="1:12" ht="18.75" x14ac:dyDescent="0.25">
      <c r="C6" s="5" t="s">
        <v>14</v>
      </c>
      <c r="D6" s="5"/>
      <c r="E6" s="5"/>
      <c r="F6" s="5"/>
      <c r="G6" s="5"/>
      <c r="I6" s="5"/>
      <c r="J6" s="5"/>
      <c r="K6" s="15"/>
    </row>
    <row r="7" spans="1:12" x14ac:dyDescent="0.25">
      <c r="C7" s="16" t="s">
        <v>19</v>
      </c>
      <c r="D7" s="16"/>
      <c r="E7" s="16"/>
      <c r="F7" s="16"/>
      <c r="G7" s="16"/>
      <c r="I7" s="5"/>
      <c r="J7" s="5"/>
      <c r="K7" s="18"/>
    </row>
    <row r="8" spans="1:12" x14ac:dyDescent="0.25">
      <c r="I8" s="9"/>
      <c r="J8" s="9"/>
      <c r="K8" s="17"/>
    </row>
    <row r="9" spans="1:12" x14ac:dyDescent="0.25">
      <c r="A9" s="82" t="s">
        <v>21</v>
      </c>
      <c r="B9" s="82"/>
      <c r="C9" s="22" t="s">
        <v>32</v>
      </c>
      <c r="K9" s="17"/>
    </row>
    <row r="10" spans="1:12" x14ac:dyDescent="0.25">
      <c r="A10" t="s">
        <v>22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23</v>
      </c>
      <c r="B11" s="22" t="s">
        <v>31</v>
      </c>
      <c r="E11" s="22"/>
      <c r="F11" s="22"/>
      <c r="G11" s="22"/>
      <c r="H11" s="22"/>
      <c r="I11" s="22"/>
      <c r="J11" s="22"/>
      <c r="K11" s="22"/>
    </row>
    <row r="13" spans="1:12" ht="24" x14ac:dyDescent="0.25">
      <c r="B13" s="21" t="s">
        <v>24</v>
      </c>
      <c r="C13" s="21" t="s">
        <v>25</v>
      </c>
      <c r="D13" s="21" t="s">
        <v>26</v>
      </c>
      <c r="E13" s="21" t="s">
        <v>27</v>
      </c>
      <c r="F13" s="21" t="s">
        <v>28</v>
      </c>
      <c r="G13" s="21" t="s">
        <v>0</v>
      </c>
      <c r="H13" s="21" t="s">
        <v>4</v>
      </c>
      <c r="I13" s="21" t="s">
        <v>29</v>
      </c>
      <c r="J13" s="21" t="s">
        <v>9</v>
      </c>
      <c r="K13" s="21" t="s">
        <v>41</v>
      </c>
      <c r="L13" s="21" t="s">
        <v>30</v>
      </c>
    </row>
    <row r="14" spans="1:12" x14ac:dyDescent="0.25">
      <c r="B14" s="51">
        <v>45295</v>
      </c>
      <c r="C14" s="68" t="s">
        <v>84</v>
      </c>
      <c r="D14" s="69" t="s">
        <v>85</v>
      </c>
      <c r="E14" s="66" t="s">
        <v>86</v>
      </c>
      <c r="F14" s="67" t="s">
        <v>2</v>
      </c>
      <c r="G14" s="67" t="s">
        <v>48</v>
      </c>
      <c r="H14" s="66" t="s">
        <v>35</v>
      </c>
      <c r="I14" s="66" t="s">
        <v>1</v>
      </c>
      <c r="J14" s="40">
        <v>4.3045</v>
      </c>
      <c r="K14" s="41">
        <v>40</v>
      </c>
      <c r="L14" s="41">
        <f>J14*K14</f>
        <v>172.18</v>
      </c>
    </row>
    <row r="15" spans="1:12" x14ac:dyDescent="0.25">
      <c r="B15" s="51">
        <v>44931</v>
      </c>
      <c r="C15" s="68" t="s">
        <v>89</v>
      </c>
      <c r="D15" s="69" t="s">
        <v>90</v>
      </c>
      <c r="E15" s="66" t="s">
        <v>86</v>
      </c>
      <c r="F15" s="67" t="s">
        <v>2</v>
      </c>
      <c r="G15" s="67" t="s">
        <v>5</v>
      </c>
      <c r="H15" s="66" t="s">
        <v>6</v>
      </c>
      <c r="I15" s="66" t="s">
        <v>1</v>
      </c>
      <c r="J15" s="40">
        <v>1.7504999999999999</v>
      </c>
      <c r="K15" s="41">
        <v>40</v>
      </c>
      <c r="L15" s="41">
        <f t="shared" ref="L15:L18" si="0">J15*K15</f>
        <v>70.02</v>
      </c>
    </row>
    <row r="16" spans="1:12" x14ac:dyDescent="0.25">
      <c r="B16" s="51">
        <v>45296</v>
      </c>
      <c r="C16" s="68" t="s">
        <v>91</v>
      </c>
      <c r="D16" s="69" t="s">
        <v>92</v>
      </c>
      <c r="E16" s="66" t="s">
        <v>86</v>
      </c>
      <c r="F16" s="67" t="s">
        <v>2</v>
      </c>
      <c r="G16" s="67" t="s">
        <v>5</v>
      </c>
      <c r="H16" s="66" t="s">
        <v>6</v>
      </c>
      <c r="I16" s="66" t="s">
        <v>1</v>
      </c>
      <c r="J16" s="40">
        <v>2.6339999999999999</v>
      </c>
      <c r="K16" s="41">
        <v>40</v>
      </c>
      <c r="L16" s="41">
        <f t="shared" si="0"/>
        <v>105.36</v>
      </c>
    </row>
    <row r="17" spans="2:13" x14ac:dyDescent="0.25">
      <c r="B17" s="51">
        <v>45297</v>
      </c>
      <c r="C17" s="68" t="s">
        <v>98</v>
      </c>
      <c r="D17" s="69" t="s">
        <v>99</v>
      </c>
      <c r="E17" s="66" t="s">
        <v>100</v>
      </c>
      <c r="F17" s="67" t="s">
        <v>2</v>
      </c>
      <c r="G17" s="67" t="s">
        <v>5</v>
      </c>
      <c r="H17" s="66" t="s">
        <v>6</v>
      </c>
      <c r="I17" s="66" t="s">
        <v>1</v>
      </c>
      <c r="J17" s="40">
        <v>1.304</v>
      </c>
      <c r="K17" s="41">
        <v>40</v>
      </c>
      <c r="L17" s="41">
        <f t="shared" si="0"/>
        <v>52.160000000000004</v>
      </c>
    </row>
    <row r="18" spans="2:13" x14ac:dyDescent="0.25">
      <c r="B18" s="51">
        <v>45297</v>
      </c>
      <c r="C18" s="68" t="s">
        <v>101</v>
      </c>
      <c r="D18" s="69" t="s">
        <v>102</v>
      </c>
      <c r="E18" s="66" t="s">
        <v>100</v>
      </c>
      <c r="F18" s="67" t="s">
        <v>2</v>
      </c>
      <c r="G18" s="67" t="s">
        <v>5</v>
      </c>
      <c r="H18" s="66" t="s">
        <v>6</v>
      </c>
      <c r="I18" s="66" t="s">
        <v>1</v>
      </c>
      <c r="J18" s="40">
        <v>2.5129999999999999</v>
      </c>
      <c r="K18" s="41">
        <v>40</v>
      </c>
      <c r="L18" s="41">
        <f t="shared" si="0"/>
        <v>100.52</v>
      </c>
    </row>
    <row r="19" spans="2:13" x14ac:dyDescent="0.25">
      <c r="J19" s="22">
        <f>SUM(J14:J18)</f>
        <v>12.506</v>
      </c>
      <c r="K19" s="22"/>
      <c r="L19" s="2">
        <f>SUM(L14:L18)</f>
        <v>500.24</v>
      </c>
      <c r="M19" s="22"/>
    </row>
    <row r="24" spans="2:13" x14ac:dyDescent="0.25">
      <c r="G24" t="s">
        <v>121</v>
      </c>
    </row>
  </sheetData>
  <mergeCells count="1">
    <mergeCell ref="A9:B9"/>
  </mergeCells>
  <pageMargins left="0.7" right="0.7" top="0.75" bottom="0.75" header="0.3" footer="0.3"/>
  <pageSetup scale="8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GENERAL</vt:lpstr>
      <vt:lpstr>HARINA </vt:lpstr>
      <vt:lpstr>POECHOS - SULLANA</vt:lpstr>
      <vt:lpstr>FREEKO</vt:lpstr>
      <vt:lpstr>CETUS</vt:lpstr>
      <vt:lpstr>ALTAIR</vt:lpstr>
      <vt:lpstr>PRODUMAR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Mercedes Pinday (OSF-PAI)</cp:lastModifiedBy>
  <cp:lastPrinted>2024-01-04T21:08:29Z</cp:lastPrinted>
  <dcterms:created xsi:type="dcterms:W3CDTF">2021-09-06T16:16:22Z</dcterms:created>
  <dcterms:modified xsi:type="dcterms:W3CDTF">2024-01-17T18:00:48Z</dcterms:modified>
</cp:coreProperties>
</file>