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aime_paz_osf_pe/Documents/RRHH OSF GENERAL/RRH Norte/A Veronica/Valorizados Covid y Emos/2024/"/>
    </mc:Choice>
  </mc:AlternateContent>
  <xr:revisionPtr revIDLastSave="0" documentId="8_{F151D14B-D93C-46DC-B543-A0E676BD58BA}" xr6:coauthVersionLast="47" xr6:coauthVersionMax="47" xr10:uidLastSave="{00000000-0000-0000-0000-000000000000}"/>
  <bookViews>
    <workbookView xWindow="-110" yWindow="-110" windowWidth="19420" windowHeight="10420" activeTab="4" xr2:uid="{474184A7-57A2-4BD4-8CB5-E5090B370BF4}"/>
  </bookViews>
  <sheets>
    <sheet name="PERFIL 1" sheetId="1" r:id="rId1"/>
    <sheet name="PERFIL 2" sheetId="2" r:id="rId2"/>
    <sheet name="PERFIL 3" sheetId="3" r:id="rId3"/>
    <sheet name="PERFIL 4" sheetId="4" r:id="rId4"/>
    <sheet name="PERFIL 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E26" i="5"/>
  <c r="E27" i="5" s="1"/>
  <c r="E28" i="5" s="1"/>
  <c r="F26" i="5"/>
  <c r="D26" i="5"/>
  <c r="F27" i="5"/>
  <c r="F28" i="5" s="1"/>
  <c r="E43" i="4"/>
  <c r="D43" i="4"/>
  <c r="E36" i="4"/>
  <c r="E37" i="4" s="1"/>
  <c r="E38" i="4" s="1"/>
  <c r="F36" i="4"/>
  <c r="F37" i="4" s="1"/>
  <c r="D36" i="4"/>
  <c r="E40" i="3"/>
  <c r="D40" i="3"/>
  <c r="E35" i="3"/>
  <c r="E36" i="3" s="1"/>
  <c r="E37" i="3" s="1"/>
  <c r="F35" i="3"/>
  <c r="F36" i="3"/>
  <c r="F37" i="3" s="1"/>
  <c r="D35" i="3"/>
  <c r="D28" i="2"/>
  <c r="D29" i="2" s="1"/>
  <c r="E28" i="2"/>
  <c r="E29" i="2" s="1"/>
  <c r="F28" i="2"/>
  <c r="F29" i="2" s="1"/>
  <c r="F30" i="2" s="1"/>
  <c r="E26" i="1"/>
  <c r="E27" i="1" s="1"/>
  <c r="E28" i="1" s="1"/>
  <c r="F26" i="1"/>
  <c r="F27" i="1" s="1"/>
  <c r="D26" i="1"/>
  <c r="D27" i="5" l="1"/>
  <c r="D28" i="5" s="1"/>
  <c r="F38" i="4"/>
  <c r="D37" i="4"/>
  <c r="D38" i="4" s="1"/>
  <c r="D36" i="3"/>
  <c r="D37" i="3" s="1"/>
  <c r="E30" i="2"/>
  <c r="D30" i="2"/>
  <c r="F28" i="1"/>
  <c r="D27" i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SALUD LABORAL - ADMISION</author>
  </authors>
  <commentList>
    <comment ref="D32" authorId="0" shapeId="0" xr:uid="{DAC8B533-3481-4AE2-ABBA-6D6FC7F2511F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PRECIO SIN IGV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SALUD LABORAL - ADMISION</author>
  </authors>
  <commentList>
    <comment ref="D33" authorId="0" shapeId="0" xr:uid="{E77C9825-081D-4BCE-B03C-A19FE8E7C740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CONDICIONAL</t>
        </r>
      </text>
    </comment>
    <comment ref="E33" authorId="0" shapeId="0" xr:uid="{A9D63512-AE1B-4BD8-9E25-F70FAE09D09E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CONDICIONAL</t>
        </r>
      </text>
    </comment>
  </commentList>
</comments>
</file>

<file path=xl/sharedStrings.xml><?xml version="1.0" encoding="utf-8"?>
<sst xmlns="http://schemas.openxmlformats.org/spreadsheetml/2006/main" count="221" uniqueCount="62">
  <si>
    <t>PROTOCOLO DE EXAMEN MEDICO - ADMINISTRACIÓN OFICINA-APLICA A REPRESENTANTES DE VENTAS-"MENSAJEROS NO MOTORIZADO"</t>
  </si>
  <si>
    <t>PERIOCIDAD: BIANUAL Oficina</t>
  </si>
  <si>
    <t>DESCRIPCIÓN</t>
  </si>
  <si>
    <t>PUESTO DE TRABAJO</t>
  </si>
  <si>
    <t>TIPO DE EXAMEN</t>
  </si>
  <si>
    <t>OCUPACIONAL</t>
  </si>
  <si>
    <t>RETIRO</t>
  </si>
  <si>
    <t>EXAMEN CLINICO GENERAL: ANTECEDENTES FAMILIARES, ANTECEDENTES PERSONALES, HÁBITOS NOCIVOS, SIGNOS VITALES, PESO Y TALLA.</t>
  </si>
  <si>
    <t>X</t>
  </si>
  <si>
    <t>HISTORIA OCUPACIONAL SEGÚN RM 312</t>
  </si>
  <si>
    <t>EXAMEN OSTEOMUSCULAR COMPLETO: EXAMEN DE COLUMNA: INSPECCIÓN: DESVIACIONES, DEFORMACIONES. PALPACIÓN: CONTRACTURAS, DESVIACIONES. SIGNO DE LASEGUE</t>
  </si>
  <si>
    <t>ANTECEDENTES OCUPACIONALES</t>
  </si>
  <si>
    <t>EXAMEN PSICOLÓGICO:</t>
  </si>
  <si>
    <t>N/A</t>
  </si>
  <si>
    <t>TEST DE ANSIEDAD Y DEPRESION, PERFIL ORGANICIDAD, COGNITIVO EMOCIONAL. INFORME SEGÚN RM 312</t>
  </si>
  <si>
    <t>TEST ISTAS 21 , TEST DE ANSIEDAD Y DEPRESION</t>
  </si>
  <si>
    <t>EXAMEN DE OFTAMOLÓGICO</t>
  </si>
  <si>
    <t>AGUDEZA VISUAL, TEST ISHIHARA, ESTEROPSIS</t>
  </si>
  <si>
    <t>EXÁMENES AUXILIARES</t>
  </si>
  <si>
    <t>HEMOGRAMA COMPLETO</t>
  </si>
  <si>
    <t>GLUCOSA EN AYUNAS</t>
  </si>
  <si>
    <t>GRUPO Y FACTOR RH</t>
  </si>
  <si>
    <t>EX. COMPLETO DE ORINA</t>
  </si>
  <si>
    <t>COLESTEROL + TRIGLICÉRIDOS</t>
  </si>
  <si>
    <r>
      <t>*</t>
    </r>
    <r>
      <rPr>
        <sz val="6"/>
        <color rgb="FF000000"/>
        <rFont val="Calibri"/>
        <family val="2"/>
        <scheme val="minor"/>
      </rPr>
      <t xml:space="preserve">ELECTROCARDIOGRAMA </t>
    </r>
    <r>
      <rPr>
        <b/>
        <sz val="6"/>
        <color rgb="FFFF0000"/>
        <rFont val="Calibri"/>
        <family val="2"/>
        <scheme val="minor"/>
      </rPr>
      <t xml:space="preserve">APLICA A &gt; 45 AÑOS </t>
    </r>
    <r>
      <rPr>
        <sz val="6"/>
        <color rgb="FF000000"/>
        <rFont val="Calibri"/>
        <family val="2"/>
        <scheme val="minor"/>
      </rPr>
      <t xml:space="preserve">Y/O </t>
    </r>
    <r>
      <rPr>
        <b/>
        <sz val="6"/>
        <color rgb="FFFF0000"/>
        <rFont val="Calibri"/>
        <family val="2"/>
        <scheme val="minor"/>
      </rPr>
      <t>FACTOR DE RIESGO CARDIOVASCULAR</t>
    </r>
  </si>
  <si>
    <t>PRECIO SIN IGV</t>
  </si>
  <si>
    <t>IGV</t>
  </si>
  <si>
    <t>PRECIO CON IGV</t>
  </si>
  <si>
    <t>PERFIL 1 - ADMINISTRATIVO</t>
  </si>
  <si>
    <t>PROTOCOLO DE EXAMEN MEDICO - ADMINISTRACIÓN SUPERVISIÓN CAMPO</t>
  </si>
  <si>
    <t>PERIOCIDAD: ANUAL</t>
  </si>
  <si>
    <t>EXAMEN CLINICO GENERAL: ANTECEDENTES FAMILIARES, ANTECEDENTES PERSONALES, HÁBITOS NOCIVOS, SIGNOS VITALES, PESO Y TALLA:</t>
  </si>
  <si>
    <t>EXAMEN DE OFTAMOLÓGICO:</t>
  </si>
  <si>
    <t>EXÁMENES AUXILIARES:</t>
  </si>
  <si>
    <t>RADIOGRAFÍA DE TÓRAX</t>
  </si>
  <si>
    <t>AUDIOMETRÍA</t>
  </si>
  <si>
    <t>* ESPIROMETRÍA SE REALIZARIA CONDICIONAL A ALGUN HALLAZGO ALTERADO DE LA RADIOGRAFIA DE TORAX</t>
  </si>
  <si>
    <t>PERFIL 2 - ADMINISTRATIVO SUPERVISOR</t>
  </si>
  <si>
    <t>PROTOCOLO DE EXAMEN MEDICO - OPERATIVO</t>
  </si>
  <si>
    <t>1.3 ANTECEDENTES OCUPACIONALES</t>
  </si>
  <si>
    <t>AGLUTINACIONES FEBRILES</t>
  </si>
  <si>
    <r>
      <t xml:space="preserve">PARASITOLÓGICO SIMPLE </t>
    </r>
    <r>
      <rPr>
        <b/>
        <sz val="6"/>
        <color rgb="FF000000"/>
        <rFont val="Calibri"/>
        <family val="2"/>
        <scheme val="minor"/>
      </rPr>
      <t>( 1 MUESTRA)</t>
    </r>
  </si>
  <si>
    <t>Ig M Hepatitis A (Cualitativo)</t>
  </si>
  <si>
    <r>
      <t xml:space="preserve">BACTERIOLÓGICO: BK en esputo </t>
    </r>
    <r>
      <rPr>
        <b/>
        <sz val="6"/>
        <color rgb="FF000000"/>
        <rFont val="Calibri"/>
        <family val="2"/>
        <scheme val="minor"/>
      </rPr>
      <t>(1 MUESTRA)</t>
    </r>
  </si>
  <si>
    <t>ESPIROMETRÍA*</t>
  </si>
  <si>
    <t>TEST DE ALTURA ESTRUCTURAL</t>
  </si>
  <si>
    <t>PERFIL 3 - OPERATIVO</t>
  </si>
  <si>
    <t>PROTOCOLO DE EXAMEN MEDICO MANTENIMIENTO/CONDUCTORES - CAMARISTAS-"MENSAJERO MOTORIZADO"</t>
  </si>
  <si>
    <t>TEST DE SOMNOLENCIA (EPWORTH) *SOLO CONDUCTORES O MONTACARGUISTA</t>
  </si>
  <si>
    <r>
      <t xml:space="preserve">AGUDEZA VISUAL, TEST ISHIHARA, ESTEROPSIS + PROFUNDIDAD </t>
    </r>
    <r>
      <rPr>
        <b/>
        <sz val="6"/>
        <color rgb="FFFF0000"/>
        <rFont val="Calibri"/>
        <family val="2"/>
        <scheme val="minor"/>
      </rPr>
      <t>(TEST VISUAL COMPLETO)</t>
    </r>
  </si>
  <si>
    <t>UREA + CREATININA</t>
  </si>
  <si>
    <t>DOSAJE DE PLOMO *SOLO APLICA A SOLDADORES</t>
  </si>
  <si>
    <r>
      <t>ELECTROCARDIOGRAMA</t>
    </r>
    <r>
      <rPr>
        <b/>
        <sz val="6"/>
        <color rgb="FFFF0000"/>
        <rFont val="Calibri"/>
        <family val="2"/>
        <scheme val="minor"/>
      </rPr>
      <t>**</t>
    </r>
  </si>
  <si>
    <r>
      <t xml:space="preserve">TEST DE ALTURA ESTRUCTURAL </t>
    </r>
    <r>
      <rPr>
        <b/>
        <sz val="6"/>
        <color rgb="FFFF0000"/>
        <rFont val="Calibri"/>
        <family val="2"/>
        <scheme val="minor"/>
      </rPr>
      <t>*SOLO APLICA MANTENIMIENTO Y CAMARISTAS</t>
    </r>
  </si>
  <si>
    <t>** Aplica a todos los incluidos en el protocolo 4 de mantenimiento/conductores</t>
  </si>
  <si>
    <t>PERFIL 4 - MANTENIMIENTO</t>
  </si>
  <si>
    <t>PROTOCOLO DE EXAMEN MEDICO - DESTAJEROS (EVENTUALES Y ALTA ROTACIÓN)</t>
  </si>
  <si>
    <t>PERIOCIDAD: ANUAL (Se aplicaria primero el triaje en sede presencial, luego de 3 meses se realizaria el EMO- se debera actualziar la matriz para notificar a RRHH para programar)</t>
  </si>
  <si>
    <r>
      <t xml:space="preserve">EXAMEN OSTEOMUSCULAR COMPLETO: </t>
    </r>
    <r>
      <rPr>
        <sz val="6"/>
        <color theme="1"/>
        <rFont val="Calibri"/>
        <family val="2"/>
        <scheme val="minor"/>
      </rPr>
      <t>EXAMEN DE COLUMNA: INSPECCIÓN: DESVIACIONES, DEFORMACIONES. PALPACIÓN: CONTRACTURAS, DESVIACIONES. SIGNO DE LASEGUE</t>
    </r>
  </si>
  <si>
    <t>TEST DE ALTURA ESTRUCTURAL * SOLO APLICA A OPERADOR DE SANEAMIENTO Y DE OPERADOR APOYO</t>
  </si>
  <si>
    <t>PERFIL 5 - DESTAJEROS</t>
  </si>
  <si>
    <t>PRE OCUPACIONAL / REINCORPORCION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</si>
</sst>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4"/>
      <color theme="1"/>
      <name val="Times New Roman"/>
      <family val="1"/>
    </font>
    <font>
      <sz val="6"/>
      <color theme="1"/>
      <name val="Times New Roman"/>
      <family val="1"/>
    </font>
    <font>
      <b/>
      <sz val="6.5"/>
      <color rgb="FF001F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Times New Roman"/>
      <family val="1"/>
    </font>
    <font>
      <sz val="6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.5"/>
      <color theme="1"/>
      <name val="Times New Roman"/>
      <family val="1"/>
    </font>
    <font>
      <b/>
      <sz val="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4.5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i/>
      <sz val="6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z val="7"/>
      <color rgb="FF001F60"/>
      <name val="Calibri"/>
      <family val="2"/>
      <scheme val="minor"/>
    </font>
    <font>
      <b/>
      <sz val="7.5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1F6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BF8E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164" fontId="0" fillId="0" borderId="13" xfId="0" applyNumberFormat="1" applyBorder="1"/>
    <xf numFmtId="164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64" fontId="0" fillId="0" borderId="0" xfId="0" applyNumberFormat="1"/>
    <xf numFmtId="164" fontId="12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64" fontId="10" fillId="0" borderId="13" xfId="0" applyNumberFormat="1" applyFont="1" applyBorder="1" applyAlignment="1">
      <alignment horizontal="left" vertical="center" wrapText="1"/>
    </xf>
    <xf numFmtId="164" fontId="22" fillId="5" borderId="13" xfId="0" applyNumberFormat="1" applyFont="1" applyFill="1" applyBorder="1" applyAlignment="1">
      <alignment horizontal="center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3" borderId="13" xfId="0" applyFont="1" applyFill="1" applyBorder="1" applyAlignment="1">
      <alignment horizontal="right" vertical="center" wrapText="1"/>
    </xf>
    <xf numFmtId="0" fontId="11" fillId="6" borderId="13" xfId="0" applyFont="1" applyFill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left" vertical="center" wrapText="1"/>
    </xf>
    <xf numFmtId="164" fontId="11" fillId="6" borderId="13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164" fontId="26" fillId="5" borderId="13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0"/>
    </xf>
    <xf numFmtId="0" fontId="29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 indent="15"/>
    </xf>
    <xf numFmtId="0" fontId="28" fillId="0" borderId="0" xfId="0" applyFont="1" applyAlignment="1">
      <alignment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164" fontId="22" fillId="5" borderId="13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 wrapText="1"/>
    </xf>
    <xf numFmtId="0" fontId="14" fillId="3" borderId="13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5"/>
    </xf>
    <xf numFmtId="0" fontId="5" fillId="0" borderId="0" xfId="0" applyFont="1" applyAlignment="1">
      <alignment horizontal="left" vertical="center" wrapText="1" indent="15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164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 indent="15"/>
    </xf>
    <xf numFmtId="164" fontId="8" fillId="2" borderId="8" xfId="0" applyNumberFormat="1" applyFont="1" applyFill="1" applyBorder="1" applyAlignment="1">
      <alignment horizontal="left" vertical="center" wrapText="1" indent="9"/>
    </xf>
    <xf numFmtId="164" fontId="8" fillId="2" borderId="9" xfId="0" applyNumberFormat="1" applyFont="1" applyFill="1" applyBorder="1" applyAlignment="1">
      <alignment horizontal="left" vertical="center" wrapText="1" indent="9"/>
    </xf>
    <xf numFmtId="0" fontId="31" fillId="0" borderId="0" xfId="0" applyFont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6450-7C8B-45A6-A7DB-10D039046190}">
  <dimension ref="A1:F28"/>
  <sheetViews>
    <sheetView zoomScaleNormal="100" workbookViewId="0">
      <selection activeCell="C16" sqref="C16"/>
    </sheetView>
  </sheetViews>
  <sheetFormatPr baseColWidth="10" defaultRowHeight="14.5" x14ac:dyDescent="0.35"/>
  <cols>
    <col min="1" max="1" width="18.453125" style="10" customWidth="1"/>
    <col min="3" max="3" width="88.1796875" customWidth="1"/>
    <col min="4" max="4" width="14.1796875" style="19" customWidth="1"/>
    <col min="5" max="6" width="11.453125" style="19"/>
  </cols>
  <sheetData>
    <row r="1" spans="1:6" x14ac:dyDescent="0.35">
      <c r="A1" s="9"/>
    </row>
    <row r="2" spans="1:6" ht="15.5" x14ac:dyDescent="0.35">
      <c r="A2" s="55" t="s">
        <v>28</v>
      </c>
      <c r="B2" s="55"/>
      <c r="C2" s="55"/>
      <c r="D2" s="55"/>
      <c r="E2" s="55"/>
      <c r="F2" s="55"/>
    </row>
    <row r="3" spans="1:6" x14ac:dyDescent="0.35">
      <c r="A3" s="11"/>
    </row>
    <row r="4" spans="1:6" x14ac:dyDescent="0.35">
      <c r="A4" s="56" t="s">
        <v>0</v>
      </c>
      <c r="B4" s="56"/>
      <c r="C4" s="56"/>
      <c r="D4" s="56"/>
      <c r="E4" s="56"/>
      <c r="F4" s="56"/>
    </row>
    <row r="5" spans="1:6" x14ac:dyDescent="0.35">
      <c r="A5" s="12"/>
    </row>
    <row r="6" spans="1:6" ht="15" thickBot="1" x14ac:dyDescent="0.4">
      <c r="A6" s="64" t="s">
        <v>1</v>
      </c>
      <c r="B6" s="65"/>
      <c r="C6" s="65"/>
      <c r="D6" s="65"/>
      <c r="E6" s="65"/>
      <c r="F6" s="65"/>
    </row>
    <row r="7" spans="1:6" ht="15" thickBot="1" x14ac:dyDescent="0.4">
      <c r="A7" s="66" t="s">
        <v>2</v>
      </c>
      <c r="B7" s="67"/>
      <c r="C7" s="68"/>
      <c r="D7" s="69" t="s">
        <v>3</v>
      </c>
      <c r="E7" s="70"/>
      <c r="F7" s="70"/>
    </row>
    <row r="8" spans="1:6" x14ac:dyDescent="0.35">
      <c r="A8" s="71"/>
      <c r="B8" s="72"/>
      <c r="C8" s="73"/>
      <c r="D8" s="77" t="s">
        <v>61</v>
      </c>
      <c r="E8" s="77" t="s">
        <v>5</v>
      </c>
      <c r="F8" s="77" t="s">
        <v>6</v>
      </c>
    </row>
    <row r="9" spans="1:6" x14ac:dyDescent="0.35">
      <c r="A9" s="74" t="s">
        <v>4</v>
      </c>
      <c r="B9" s="75"/>
      <c r="C9" s="76"/>
      <c r="D9" s="78"/>
      <c r="E9" s="78"/>
      <c r="F9" s="78"/>
    </row>
    <row r="10" spans="1:6" x14ac:dyDescent="0.35">
      <c r="A10" s="14">
        <v>1</v>
      </c>
      <c r="B10" s="62" t="s">
        <v>7</v>
      </c>
      <c r="C10" s="62"/>
      <c r="D10" s="57">
        <v>10</v>
      </c>
      <c r="E10" s="57">
        <v>10</v>
      </c>
      <c r="F10" s="57">
        <v>10</v>
      </c>
    </row>
    <row r="11" spans="1:6" x14ac:dyDescent="0.35">
      <c r="A11" s="63">
        <v>1.1000000000000001</v>
      </c>
      <c r="B11" s="63"/>
      <c r="C11" s="15" t="s">
        <v>9</v>
      </c>
      <c r="D11" s="59"/>
      <c r="E11" s="59"/>
      <c r="F11" s="59"/>
    </row>
    <row r="12" spans="1:6" x14ac:dyDescent="0.35">
      <c r="A12" s="63">
        <v>1.2</v>
      </c>
      <c r="B12" s="63"/>
      <c r="C12" s="15" t="s">
        <v>10</v>
      </c>
      <c r="D12" s="59"/>
      <c r="E12" s="59"/>
      <c r="F12" s="59"/>
    </row>
    <row r="13" spans="1:6" x14ac:dyDescent="0.35">
      <c r="A13" s="63">
        <v>1.3</v>
      </c>
      <c r="B13" s="63"/>
      <c r="C13" s="15" t="s">
        <v>11</v>
      </c>
      <c r="D13" s="58"/>
      <c r="E13" s="58"/>
      <c r="F13" s="58"/>
    </row>
    <row r="14" spans="1:6" x14ac:dyDescent="0.35">
      <c r="A14" s="14">
        <v>2</v>
      </c>
      <c r="B14" s="62" t="s">
        <v>12</v>
      </c>
      <c r="C14" s="62"/>
      <c r="D14" s="57">
        <v>7</v>
      </c>
      <c r="E14" s="57" t="s">
        <v>13</v>
      </c>
      <c r="F14" s="57" t="s">
        <v>13</v>
      </c>
    </row>
    <row r="15" spans="1:6" x14ac:dyDescent="0.35">
      <c r="A15" s="60">
        <v>2.1</v>
      </c>
      <c r="B15" s="60"/>
      <c r="C15" s="15" t="s">
        <v>14</v>
      </c>
      <c r="D15" s="58"/>
      <c r="E15" s="58"/>
      <c r="F15" s="58"/>
    </row>
    <row r="16" spans="1:6" x14ac:dyDescent="0.35">
      <c r="A16" s="60">
        <v>2.2000000000000002</v>
      </c>
      <c r="B16" s="60"/>
      <c r="C16" s="15" t="s">
        <v>15</v>
      </c>
      <c r="D16" s="20" t="s">
        <v>13</v>
      </c>
      <c r="E16" s="20">
        <v>7</v>
      </c>
      <c r="F16" s="20">
        <v>7</v>
      </c>
    </row>
    <row r="17" spans="1:6" x14ac:dyDescent="0.35">
      <c r="A17" s="14">
        <v>3</v>
      </c>
      <c r="B17" s="62" t="s">
        <v>16</v>
      </c>
      <c r="C17" s="62"/>
      <c r="D17" s="57">
        <v>5</v>
      </c>
      <c r="E17" s="57">
        <v>5</v>
      </c>
      <c r="F17" s="57">
        <v>5</v>
      </c>
    </row>
    <row r="18" spans="1:6" x14ac:dyDescent="0.35">
      <c r="A18" s="60">
        <v>3.1</v>
      </c>
      <c r="B18" s="60"/>
      <c r="C18" s="15" t="s">
        <v>17</v>
      </c>
      <c r="D18" s="58"/>
      <c r="E18" s="58"/>
      <c r="F18" s="58"/>
    </row>
    <row r="19" spans="1:6" x14ac:dyDescent="0.35">
      <c r="A19" s="14">
        <v>4</v>
      </c>
      <c r="B19" s="62" t="s">
        <v>18</v>
      </c>
      <c r="C19" s="62"/>
      <c r="D19" s="21"/>
      <c r="E19" s="21"/>
      <c r="F19" s="21"/>
    </row>
    <row r="20" spans="1:6" x14ac:dyDescent="0.35">
      <c r="A20" s="60">
        <v>4.0999999999999996</v>
      </c>
      <c r="B20" s="60"/>
      <c r="C20" s="15" t="s">
        <v>19</v>
      </c>
      <c r="D20" s="20">
        <v>7</v>
      </c>
      <c r="E20" s="20">
        <v>7</v>
      </c>
      <c r="F20" s="20">
        <v>7</v>
      </c>
    </row>
    <row r="21" spans="1:6" x14ac:dyDescent="0.35">
      <c r="A21" s="60">
        <v>4.2</v>
      </c>
      <c r="B21" s="60"/>
      <c r="C21" s="15" t="s">
        <v>20</v>
      </c>
      <c r="D21" s="20">
        <v>5</v>
      </c>
      <c r="E21" s="20">
        <v>5</v>
      </c>
      <c r="F21" s="20" t="s">
        <v>13</v>
      </c>
    </row>
    <row r="22" spans="1:6" x14ac:dyDescent="0.35">
      <c r="A22" s="60">
        <v>4.3</v>
      </c>
      <c r="B22" s="60"/>
      <c r="C22" s="15" t="s">
        <v>21</v>
      </c>
      <c r="D22" s="20">
        <v>5</v>
      </c>
      <c r="E22" s="20" t="s">
        <v>13</v>
      </c>
      <c r="F22" s="20" t="s">
        <v>13</v>
      </c>
    </row>
    <row r="23" spans="1:6" x14ac:dyDescent="0.35">
      <c r="A23" s="60">
        <v>4.4000000000000004</v>
      </c>
      <c r="B23" s="60"/>
      <c r="C23" s="15" t="s">
        <v>22</v>
      </c>
      <c r="D23" s="20">
        <v>5</v>
      </c>
      <c r="E23" s="20">
        <v>5</v>
      </c>
      <c r="F23" s="20">
        <v>5</v>
      </c>
    </row>
    <row r="24" spans="1:6" x14ac:dyDescent="0.35">
      <c r="A24" s="60">
        <v>4.5</v>
      </c>
      <c r="B24" s="60"/>
      <c r="C24" s="15" t="s">
        <v>23</v>
      </c>
      <c r="D24" s="22">
        <v>12</v>
      </c>
      <c r="E24" s="22">
        <v>12</v>
      </c>
      <c r="F24" s="22">
        <v>12</v>
      </c>
    </row>
    <row r="25" spans="1:6" ht="24.75" customHeight="1" x14ac:dyDescent="0.35">
      <c r="A25" s="14">
        <v>5</v>
      </c>
      <c r="B25" s="61" t="s">
        <v>24</v>
      </c>
      <c r="C25" s="61"/>
      <c r="D25" s="20">
        <v>14</v>
      </c>
      <c r="E25" s="20">
        <v>14</v>
      </c>
      <c r="F25" s="20">
        <v>14</v>
      </c>
    </row>
    <row r="26" spans="1:6" ht="15.5" x14ac:dyDescent="0.35">
      <c r="A26" s="8"/>
      <c r="B26" s="7"/>
      <c r="C26" s="23" t="s">
        <v>25</v>
      </c>
      <c r="D26" s="17">
        <f>SUM(D10:D25)</f>
        <v>70</v>
      </c>
      <c r="E26" s="17">
        <f t="shared" ref="E26:F26" si="0">SUM(E10:E25)</f>
        <v>65</v>
      </c>
      <c r="F26" s="17">
        <f t="shared" si="0"/>
        <v>60</v>
      </c>
    </row>
    <row r="27" spans="1:6" ht="15.5" x14ac:dyDescent="0.35">
      <c r="A27" s="13"/>
      <c r="C27" s="23" t="s">
        <v>26</v>
      </c>
      <c r="D27" s="18">
        <f>+D26*0.18</f>
        <v>12.6</v>
      </c>
      <c r="E27" s="18">
        <f t="shared" ref="E27:F27" si="1">+E26*0.18</f>
        <v>11.7</v>
      </c>
      <c r="F27" s="18">
        <f t="shared" si="1"/>
        <v>10.799999999999999</v>
      </c>
    </row>
    <row r="28" spans="1:6" ht="15.5" x14ac:dyDescent="0.35">
      <c r="C28" s="23" t="s">
        <v>27</v>
      </c>
      <c r="D28" s="28">
        <f>+D26+D27</f>
        <v>82.6</v>
      </c>
      <c r="E28" s="28">
        <f t="shared" ref="E28:F28" si="2">+E26+E27</f>
        <v>76.7</v>
      </c>
      <c r="F28" s="28">
        <f t="shared" si="2"/>
        <v>70.8</v>
      </c>
    </row>
  </sheetData>
  <mergeCells count="35">
    <mergeCell ref="D8:D9"/>
    <mergeCell ref="E8:E9"/>
    <mergeCell ref="F8:F9"/>
    <mergeCell ref="D17:D18"/>
    <mergeCell ref="E17:E18"/>
    <mergeCell ref="F17:F18"/>
    <mergeCell ref="A13:B13"/>
    <mergeCell ref="B14:C14"/>
    <mergeCell ref="B25:C25"/>
    <mergeCell ref="A15:B15"/>
    <mergeCell ref="A16:B16"/>
    <mergeCell ref="B17:C17"/>
    <mergeCell ref="A18:B18"/>
    <mergeCell ref="B19:C19"/>
    <mergeCell ref="A20:B20"/>
    <mergeCell ref="A21:B21"/>
    <mergeCell ref="A22:B22"/>
    <mergeCell ref="A23:B23"/>
    <mergeCell ref="A24:B24"/>
    <mergeCell ref="A2:F2"/>
    <mergeCell ref="A4:F4"/>
    <mergeCell ref="D14:D15"/>
    <mergeCell ref="E14:E15"/>
    <mergeCell ref="F14:F15"/>
    <mergeCell ref="D10:D13"/>
    <mergeCell ref="E10:E13"/>
    <mergeCell ref="F10:F13"/>
    <mergeCell ref="B10:C10"/>
    <mergeCell ref="A11:B11"/>
    <mergeCell ref="A12:B12"/>
    <mergeCell ref="A6:F6"/>
    <mergeCell ref="A7:C7"/>
    <mergeCell ref="D7:F7"/>
    <mergeCell ref="A8:C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840D-3283-4863-BCDC-555FCA4A231C}">
  <dimension ref="A1:F33"/>
  <sheetViews>
    <sheetView topLeftCell="A7" zoomScaleNormal="100" workbookViewId="0">
      <selection activeCell="D23" sqref="D23"/>
    </sheetView>
  </sheetViews>
  <sheetFormatPr baseColWidth="10" defaultRowHeight="14.5" x14ac:dyDescent="0.35"/>
  <cols>
    <col min="1" max="1" width="11.7265625" customWidth="1"/>
    <col min="2" max="2" width="6.7265625" customWidth="1"/>
    <col min="3" max="3" width="60.54296875" customWidth="1"/>
    <col min="4" max="4" width="14.54296875" style="19" customWidth="1"/>
    <col min="5" max="6" width="11.453125" style="19"/>
  </cols>
  <sheetData>
    <row r="1" spans="1:6" x14ac:dyDescent="0.35">
      <c r="A1" s="24"/>
    </row>
    <row r="2" spans="1:6" x14ac:dyDescent="0.35">
      <c r="A2" s="79" t="s">
        <v>37</v>
      </c>
      <c r="B2" s="79"/>
      <c r="C2" s="79"/>
      <c r="D2" s="79"/>
      <c r="E2" s="79"/>
      <c r="F2" s="79"/>
    </row>
    <row r="3" spans="1:6" x14ac:dyDescent="0.35">
      <c r="A3" s="3"/>
    </row>
    <row r="4" spans="1:6" x14ac:dyDescent="0.35">
      <c r="A4" s="56" t="s">
        <v>29</v>
      </c>
      <c r="B4" s="56"/>
      <c r="C4" s="56"/>
      <c r="D4" s="56"/>
      <c r="E4" s="56"/>
      <c r="F4" s="56"/>
    </row>
    <row r="5" spans="1:6" x14ac:dyDescent="0.35">
      <c r="A5" s="6"/>
    </row>
    <row r="6" spans="1:6" ht="15" thickBot="1" x14ac:dyDescent="0.4">
      <c r="A6" s="90" t="s">
        <v>30</v>
      </c>
      <c r="B6" s="91"/>
      <c r="C6" s="91"/>
      <c r="D6" s="91"/>
      <c r="E6" s="91"/>
      <c r="F6" s="91"/>
    </row>
    <row r="7" spans="1:6" ht="15" thickBot="1" x14ac:dyDescent="0.4">
      <c r="A7" s="92" t="s">
        <v>2</v>
      </c>
      <c r="B7" s="93"/>
      <c r="C7" s="94"/>
      <c r="D7" s="95" t="s">
        <v>3</v>
      </c>
      <c r="E7" s="96"/>
      <c r="F7" s="96"/>
    </row>
    <row r="8" spans="1:6" ht="15" customHeight="1" x14ac:dyDescent="0.35">
      <c r="A8" s="97"/>
      <c r="B8" s="97"/>
      <c r="C8" s="97"/>
      <c r="D8" s="77" t="s">
        <v>61</v>
      </c>
      <c r="E8" s="99" t="s">
        <v>5</v>
      </c>
      <c r="F8" s="99" t="s">
        <v>6</v>
      </c>
    </row>
    <row r="9" spans="1:6" x14ac:dyDescent="0.35">
      <c r="A9" s="98" t="s">
        <v>4</v>
      </c>
      <c r="B9" s="98"/>
      <c r="C9" s="98"/>
      <c r="D9" s="78"/>
      <c r="E9" s="99"/>
      <c r="F9" s="99"/>
    </row>
    <row r="10" spans="1:6" x14ac:dyDescent="0.35">
      <c r="A10" s="14">
        <v>1</v>
      </c>
      <c r="B10" s="88" t="s">
        <v>31</v>
      </c>
      <c r="C10" s="88"/>
      <c r="D10" s="57">
        <v>10</v>
      </c>
      <c r="E10" s="57">
        <v>10</v>
      </c>
      <c r="F10" s="57">
        <v>10</v>
      </c>
    </row>
    <row r="11" spans="1:6" x14ac:dyDescent="0.35">
      <c r="A11" s="60">
        <v>1.1000000000000001</v>
      </c>
      <c r="B11" s="60"/>
      <c r="C11" s="26" t="s">
        <v>9</v>
      </c>
      <c r="D11" s="59"/>
      <c r="E11" s="59"/>
      <c r="F11" s="59"/>
    </row>
    <row r="12" spans="1:6" ht="16" x14ac:dyDescent="0.35">
      <c r="A12" s="60">
        <v>1.2</v>
      </c>
      <c r="B12" s="60"/>
      <c r="C12" s="26" t="s">
        <v>10</v>
      </c>
      <c r="D12" s="59"/>
      <c r="E12" s="59"/>
      <c r="F12" s="59"/>
    </row>
    <row r="13" spans="1:6" x14ac:dyDescent="0.35">
      <c r="A13" s="60">
        <v>1.3</v>
      </c>
      <c r="B13" s="60"/>
      <c r="C13" s="26" t="s">
        <v>11</v>
      </c>
      <c r="D13" s="58"/>
      <c r="E13" s="58"/>
      <c r="F13" s="58"/>
    </row>
    <row r="14" spans="1:6" x14ac:dyDescent="0.35">
      <c r="A14" s="14">
        <v>2</v>
      </c>
      <c r="B14" s="88" t="s">
        <v>12</v>
      </c>
      <c r="C14" s="88"/>
      <c r="D14" s="27"/>
      <c r="E14" s="27"/>
      <c r="F14" s="27"/>
    </row>
    <row r="15" spans="1:6" x14ac:dyDescent="0.35">
      <c r="A15" s="60">
        <v>2.1</v>
      </c>
      <c r="B15" s="60"/>
      <c r="C15" s="26" t="s">
        <v>14</v>
      </c>
      <c r="D15" s="20">
        <v>7</v>
      </c>
      <c r="E15" s="20" t="s">
        <v>13</v>
      </c>
      <c r="F15" s="20" t="s">
        <v>13</v>
      </c>
    </row>
    <row r="16" spans="1:6" x14ac:dyDescent="0.35">
      <c r="A16" s="60">
        <v>2.2000000000000002</v>
      </c>
      <c r="B16" s="60"/>
      <c r="C16" s="26" t="s">
        <v>15</v>
      </c>
      <c r="D16" s="20" t="s">
        <v>13</v>
      </c>
      <c r="E16" s="20">
        <v>7</v>
      </c>
      <c r="F16" s="20">
        <v>7</v>
      </c>
    </row>
    <row r="17" spans="1:6" x14ac:dyDescent="0.35">
      <c r="A17" s="14">
        <v>3</v>
      </c>
      <c r="B17" s="88" t="s">
        <v>32</v>
      </c>
      <c r="C17" s="88"/>
      <c r="D17" s="27"/>
      <c r="E17" s="27"/>
      <c r="F17" s="27"/>
    </row>
    <row r="18" spans="1:6" x14ac:dyDescent="0.35">
      <c r="A18" s="60">
        <v>3.1</v>
      </c>
      <c r="B18" s="60"/>
      <c r="C18" s="26" t="s">
        <v>17</v>
      </c>
      <c r="D18" s="20">
        <v>5</v>
      </c>
      <c r="E18" s="20">
        <v>5</v>
      </c>
      <c r="F18" s="20">
        <v>5</v>
      </c>
    </row>
    <row r="19" spans="1:6" x14ac:dyDescent="0.35">
      <c r="A19" s="14">
        <v>4</v>
      </c>
      <c r="B19" s="88" t="s">
        <v>33</v>
      </c>
      <c r="C19" s="88"/>
      <c r="D19" s="89"/>
      <c r="E19" s="89"/>
      <c r="F19" s="89"/>
    </row>
    <row r="20" spans="1:6" x14ac:dyDescent="0.35">
      <c r="A20" s="60">
        <v>4.0999999999999996</v>
      </c>
      <c r="B20" s="60"/>
      <c r="C20" s="26" t="s">
        <v>19</v>
      </c>
      <c r="D20" s="20">
        <v>7</v>
      </c>
      <c r="E20" s="20">
        <v>7</v>
      </c>
      <c r="F20" s="20">
        <v>7</v>
      </c>
    </row>
    <row r="21" spans="1:6" x14ac:dyDescent="0.35">
      <c r="A21" s="60">
        <v>4.2</v>
      </c>
      <c r="B21" s="60"/>
      <c r="C21" s="26" t="s">
        <v>20</v>
      </c>
      <c r="D21" s="20">
        <v>5</v>
      </c>
      <c r="E21" s="20">
        <v>5</v>
      </c>
      <c r="F21" s="20" t="s">
        <v>13</v>
      </c>
    </row>
    <row r="22" spans="1:6" x14ac:dyDescent="0.35">
      <c r="A22" s="60">
        <v>4.3</v>
      </c>
      <c r="B22" s="60"/>
      <c r="C22" s="26" t="s">
        <v>21</v>
      </c>
      <c r="D22" s="20">
        <v>5</v>
      </c>
      <c r="E22" s="20" t="s">
        <v>13</v>
      </c>
      <c r="F22" s="20" t="s">
        <v>13</v>
      </c>
    </row>
    <row r="23" spans="1:6" x14ac:dyDescent="0.35">
      <c r="A23" s="60">
        <v>4.4000000000000004</v>
      </c>
      <c r="B23" s="60"/>
      <c r="C23" s="26" t="s">
        <v>22</v>
      </c>
      <c r="D23" s="20">
        <v>5</v>
      </c>
      <c r="E23" s="20">
        <v>5</v>
      </c>
      <c r="F23" s="20">
        <v>5</v>
      </c>
    </row>
    <row r="24" spans="1:6" x14ac:dyDescent="0.35">
      <c r="A24" s="60">
        <v>4.5</v>
      </c>
      <c r="B24" s="60"/>
      <c r="C24" s="26" t="s">
        <v>23</v>
      </c>
      <c r="D24" s="20">
        <v>12</v>
      </c>
      <c r="E24" s="20">
        <v>12</v>
      </c>
      <c r="F24" s="20" t="s">
        <v>13</v>
      </c>
    </row>
    <row r="25" spans="1:6" ht="24.75" customHeight="1" x14ac:dyDescent="0.35">
      <c r="A25" s="14">
        <v>5</v>
      </c>
      <c r="B25" s="86" t="s">
        <v>24</v>
      </c>
      <c r="C25" s="86"/>
      <c r="D25" s="20">
        <v>14</v>
      </c>
      <c r="E25" s="20">
        <v>14</v>
      </c>
      <c r="F25" s="20" t="s">
        <v>13</v>
      </c>
    </row>
    <row r="26" spans="1:6" x14ac:dyDescent="0.35">
      <c r="A26" s="14">
        <v>6</v>
      </c>
      <c r="B26" s="87" t="s">
        <v>34</v>
      </c>
      <c r="C26" s="87"/>
      <c r="D26" s="20">
        <v>20</v>
      </c>
      <c r="E26" s="20">
        <v>20</v>
      </c>
      <c r="F26" s="20">
        <v>20</v>
      </c>
    </row>
    <row r="27" spans="1:6" x14ac:dyDescent="0.35">
      <c r="A27" s="14">
        <v>7</v>
      </c>
      <c r="B27" s="87" t="s">
        <v>35</v>
      </c>
      <c r="C27" s="87"/>
      <c r="D27" s="20">
        <v>13</v>
      </c>
      <c r="E27" s="20">
        <v>13</v>
      </c>
      <c r="F27" s="20">
        <v>13</v>
      </c>
    </row>
    <row r="28" spans="1:6" ht="15" customHeight="1" x14ac:dyDescent="0.35">
      <c r="A28" s="83" t="s">
        <v>25</v>
      </c>
      <c r="B28" s="84"/>
      <c r="C28" s="85"/>
      <c r="D28" s="17">
        <f>SUM(D10:D27)</f>
        <v>103</v>
      </c>
      <c r="E28" s="17">
        <f t="shared" ref="E28:F28" si="0">SUM(E10:E27)</f>
        <v>98</v>
      </c>
      <c r="F28" s="17">
        <f t="shared" si="0"/>
        <v>67</v>
      </c>
    </row>
    <row r="29" spans="1:6" ht="15" customHeight="1" x14ac:dyDescent="0.35">
      <c r="A29" s="83" t="s">
        <v>26</v>
      </c>
      <c r="B29" s="84"/>
      <c r="C29" s="85"/>
      <c r="D29" s="18">
        <f>+D28*0.18</f>
        <v>18.54</v>
      </c>
      <c r="E29" s="18">
        <f>+E28*0.18</f>
        <v>17.64</v>
      </c>
      <c r="F29" s="18">
        <f>+F28*0.18</f>
        <v>12.059999999999999</v>
      </c>
    </row>
    <row r="30" spans="1:6" ht="15.5" x14ac:dyDescent="0.35">
      <c r="A30" s="83" t="s">
        <v>27</v>
      </c>
      <c r="B30" s="84"/>
      <c r="C30" s="85"/>
      <c r="D30" s="28">
        <f>+D28+D29</f>
        <v>121.53999999999999</v>
      </c>
      <c r="E30" s="28">
        <f>+E28+E29</f>
        <v>115.64</v>
      </c>
      <c r="F30" s="28">
        <f>+F28+F29</f>
        <v>79.06</v>
      </c>
    </row>
    <row r="31" spans="1:6" x14ac:dyDescent="0.35">
      <c r="A31" s="29"/>
      <c r="B31" s="30"/>
      <c r="C31" s="31"/>
      <c r="D31" s="31"/>
      <c r="E31" s="31"/>
      <c r="F31" s="31"/>
    </row>
    <row r="32" spans="1:6" ht="27.75" customHeight="1" x14ac:dyDescent="0.35">
      <c r="A32" s="80" t="s">
        <v>36</v>
      </c>
      <c r="B32" s="81"/>
      <c r="C32" s="82"/>
      <c r="D32" s="20">
        <v>13</v>
      </c>
      <c r="E32" s="20">
        <v>13</v>
      </c>
      <c r="F32" s="20" t="s">
        <v>13</v>
      </c>
    </row>
    <row r="33" spans="3:5" x14ac:dyDescent="0.35">
      <c r="C33" s="43" t="s">
        <v>27</v>
      </c>
      <c r="D33" s="42">
        <f>+D32*1.18</f>
        <v>15.34</v>
      </c>
      <c r="E33" s="42">
        <f>+E32*1.18</f>
        <v>15.34</v>
      </c>
    </row>
  </sheetData>
  <mergeCells count="36">
    <mergeCell ref="B10:C10"/>
    <mergeCell ref="A11:B11"/>
    <mergeCell ref="A12:B12"/>
    <mergeCell ref="A6:F6"/>
    <mergeCell ref="A7:C7"/>
    <mergeCell ref="D7:F7"/>
    <mergeCell ref="A8:C8"/>
    <mergeCell ref="A9:C9"/>
    <mergeCell ref="D8:D9"/>
    <mergeCell ref="E8:E9"/>
    <mergeCell ref="F8:F9"/>
    <mergeCell ref="D19:F19"/>
    <mergeCell ref="A20:B20"/>
    <mergeCell ref="A21:B21"/>
    <mergeCell ref="A22:B22"/>
    <mergeCell ref="A13:B13"/>
    <mergeCell ref="B14:C14"/>
    <mergeCell ref="A15:B15"/>
    <mergeCell ref="A16:B16"/>
    <mergeCell ref="B17:C17"/>
    <mergeCell ref="A2:F2"/>
    <mergeCell ref="A4:F4"/>
    <mergeCell ref="E10:E13"/>
    <mergeCell ref="F10:F13"/>
    <mergeCell ref="A32:C32"/>
    <mergeCell ref="A28:C28"/>
    <mergeCell ref="A29:C29"/>
    <mergeCell ref="A30:C30"/>
    <mergeCell ref="A23:B23"/>
    <mergeCell ref="A24:B24"/>
    <mergeCell ref="B25:C25"/>
    <mergeCell ref="B26:C26"/>
    <mergeCell ref="B27:C27"/>
    <mergeCell ref="D10:D13"/>
    <mergeCell ref="A18:B18"/>
    <mergeCell ref="B19:C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F6B5-59B1-4276-9D1B-9A11395B5042}">
  <dimension ref="A1:F40"/>
  <sheetViews>
    <sheetView topLeftCell="A4" zoomScale="110" zoomScaleNormal="110" workbookViewId="0">
      <selection activeCell="D34" sqref="D34"/>
    </sheetView>
  </sheetViews>
  <sheetFormatPr baseColWidth="10" defaultRowHeight="14.5" x14ac:dyDescent="0.35"/>
  <cols>
    <col min="1" max="1" width="12.26953125" customWidth="1"/>
    <col min="2" max="2" width="11.453125" customWidth="1"/>
    <col min="3" max="3" width="45.1796875" customWidth="1"/>
    <col min="4" max="4" width="16.453125" style="19" customWidth="1"/>
    <col min="5" max="6" width="11.453125" style="19"/>
  </cols>
  <sheetData>
    <row r="1" spans="1:6" x14ac:dyDescent="0.35">
      <c r="A1" s="2"/>
    </row>
    <row r="2" spans="1:6" x14ac:dyDescent="0.35">
      <c r="A2" s="79" t="s">
        <v>46</v>
      </c>
      <c r="B2" s="79"/>
      <c r="C2" s="79"/>
      <c r="D2" s="79"/>
      <c r="E2" s="79"/>
      <c r="F2" s="79"/>
    </row>
    <row r="3" spans="1:6" x14ac:dyDescent="0.35">
      <c r="A3" s="32"/>
    </row>
    <row r="4" spans="1:6" x14ac:dyDescent="0.35">
      <c r="A4" s="56" t="s">
        <v>38</v>
      </c>
      <c r="B4" s="56"/>
      <c r="C4" s="56"/>
      <c r="D4" s="56"/>
      <c r="E4" s="56"/>
      <c r="F4" s="56"/>
    </row>
    <row r="5" spans="1:6" x14ac:dyDescent="0.35">
      <c r="A5" s="33"/>
    </row>
    <row r="6" spans="1:6" x14ac:dyDescent="0.35">
      <c r="A6" s="109"/>
      <c r="B6" s="110"/>
      <c r="C6" s="110"/>
      <c r="D6" s="110"/>
      <c r="E6" s="110"/>
      <c r="F6" s="110"/>
    </row>
    <row r="7" spans="1:6" x14ac:dyDescent="0.35">
      <c r="A7" s="111" t="s">
        <v>30</v>
      </c>
      <c r="B7" s="112"/>
      <c r="C7" s="112"/>
      <c r="D7" s="112"/>
      <c r="E7" s="112"/>
      <c r="F7" s="112"/>
    </row>
    <row r="8" spans="1:6" ht="15" thickBot="1" x14ac:dyDescent="0.4">
      <c r="A8" s="113" t="s">
        <v>2</v>
      </c>
      <c r="B8" s="113"/>
      <c r="C8" s="113"/>
      <c r="D8" s="114" t="s">
        <v>3</v>
      </c>
      <c r="E8" s="114"/>
      <c r="F8" s="114"/>
    </row>
    <row r="9" spans="1:6" ht="15" customHeight="1" x14ac:dyDescent="0.35">
      <c r="A9" s="97"/>
      <c r="B9" s="97"/>
      <c r="C9" s="97"/>
      <c r="D9" s="77" t="s">
        <v>61</v>
      </c>
      <c r="E9" s="99" t="s">
        <v>5</v>
      </c>
      <c r="F9" s="99" t="s">
        <v>6</v>
      </c>
    </row>
    <row r="10" spans="1:6" x14ac:dyDescent="0.35">
      <c r="A10" s="98" t="s">
        <v>4</v>
      </c>
      <c r="B10" s="98"/>
      <c r="C10" s="98"/>
      <c r="D10" s="78"/>
      <c r="E10" s="99"/>
      <c r="F10" s="99"/>
    </row>
    <row r="11" spans="1:6" ht="18.75" customHeight="1" x14ac:dyDescent="0.35">
      <c r="A11" s="35">
        <v>1</v>
      </c>
      <c r="B11" s="88" t="s">
        <v>31</v>
      </c>
      <c r="C11" s="88"/>
      <c r="D11" s="57">
        <v>10</v>
      </c>
      <c r="E11" s="57">
        <v>10</v>
      </c>
      <c r="F11" s="57">
        <v>10</v>
      </c>
    </row>
    <row r="12" spans="1:6" x14ac:dyDescent="0.35">
      <c r="A12" s="60">
        <v>1.1000000000000001</v>
      </c>
      <c r="B12" s="60"/>
      <c r="C12" s="26" t="s">
        <v>9</v>
      </c>
      <c r="D12" s="59"/>
      <c r="E12" s="59"/>
      <c r="F12" s="59"/>
    </row>
    <row r="13" spans="1:6" ht="16" x14ac:dyDescent="0.35">
      <c r="A13" s="60">
        <v>1.2</v>
      </c>
      <c r="B13" s="60"/>
      <c r="C13" s="26" t="s">
        <v>10</v>
      </c>
      <c r="D13" s="59"/>
      <c r="E13" s="59"/>
      <c r="F13" s="59"/>
    </row>
    <row r="14" spans="1:6" ht="15" customHeight="1" x14ac:dyDescent="0.35">
      <c r="A14" s="107">
        <v>1.3</v>
      </c>
      <c r="B14" s="108"/>
      <c r="C14" s="15" t="s">
        <v>11</v>
      </c>
      <c r="D14" s="58"/>
      <c r="E14" s="58"/>
      <c r="F14" s="58"/>
    </row>
    <row r="15" spans="1:6" x14ac:dyDescent="0.35">
      <c r="A15" s="35">
        <v>2</v>
      </c>
      <c r="B15" s="88" t="s">
        <v>12</v>
      </c>
      <c r="C15" s="88"/>
      <c r="D15" s="37"/>
      <c r="E15" s="37"/>
      <c r="F15" s="37"/>
    </row>
    <row r="16" spans="1:6" ht="16" x14ac:dyDescent="0.35">
      <c r="A16" s="60">
        <v>2.1</v>
      </c>
      <c r="B16" s="60"/>
      <c r="C16" s="26" t="s">
        <v>14</v>
      </c>
      <c r="D16" s="20">
        <v>7</v>
      </c>
      <c r="E16" s="20" t="s">
        <v>13</v>
      </c>
      <c r="F16" s="20" t="s">
        <v>13</v>
      </c>
    </row>
    <row r="17" spans="1:6" x14ac:dyDescent="0.35">
      <c r="A17" s="60">
        <v>2.2000000000000002</v>
      </c>
      <c r="B17" s="60"/>
      <c r="C17" s="26" t="s">
        <v>15</v>
      </c>
      <c r="D17" s="20" t="s">
        <v>13</v>
      </c>
      <c r="E17" s="20">
        <v>7</v>
      </c>
      <c r="F17" s="20">
        <v>7</v>
      </c>
    </row>
    <row r="18" spans="1:6" x14ac:dyDescent="0.35">
      <c r="A18" s="35">
        <v>3</v>
      </c>
      <c r="B18" s="88" t="s">
        <v>32</v>
      </c>
      <c r="C18" s="88"/>
      <c r="D18" s="27"/>
      <c r="E18" s="27"/>
      <c r="F18" s="27"/>
    </row>
    <row r="19" spans="1:6" x14ac:dyDescent="0.35">
      <c r="A19" s="60">
        <v>3.1</v>
      </c>
      <c r="B19" s="60"/>
      <c r="C19" s="26" t="s">
        <v>17</v>
      </c>
      <c r="D19" s="20">
        <v>5</v>
      </c>
      <c r="E19" s="20">
        <v>5</v>
      </c>
      <c r="F19" s="20">
        <v>5</v>
      </c>
    </row>
    <row r="20" spans="1:6" x14ac:dyDescent="0.35">
      <c r="A20" s="35">
        <v>4</v>
      </c>
      <c r="B20" s="88" t="s">
        <v>33</v>
      </c>
      <c r="C20" s="88"/>
      <c r="D20" s="21"/>
      <c r="E20" s="21"/>
      <c r="F20" s="21"/>
    </row>
    <row r="21" spans="1:6" x14ac:dyDescent="0.35">
      <c r="A21" s="60">
        <v>4.0999999999999996</v>
      </c>
      <c r="B21" s="60"/>
      <c r="C21" s="26" t="s">
        <v>19</v>
      </c>
      <c r="D21" s="20">
        <v>7</v>
      </c>
      <c r="E21" s="20">
        <v>7</v>
      </c>
      <c r="F21" s="20">
        <v>7</v>
      </c>
    </row>
    <row r="22" spans="1:6" x14ac:dyDescent="0.35">
      <c r="A22" s="60">
        <v>4.2</v>
      </c>
      <c r="B22" s="60"/>
      <c r="C22" s="26" t="s">
        <v>20</v>
      </c>
      <c r="D22" s="20">
        <v>5</v>
      </c>
      <c r="E22" s="20">
        <v>5</v>
      </c>
      <c r="F22" s="20" t="s">
        <v>13</v>
      </c>
    </row>
    <row r="23" spans="1:6" x14ac:dyDescent="0.35">
      <c r="A23" s="60">
        <v>4.3</v>
      </c>
      <c r="B23" s="60"/>
      <c r="C23" s="26" t="s">
        <v>21</v>
      </c>
      <c r="D23" s="20">
        <v>5</v>
      </c>
      <c r="E23" s="20" t="s">
        <v>13</v>
      </c>
      <c r="F23" s="20" t="s">
        <v>13</v>
      </c>
    </row>
    <row r="24" spans="1:6" x14ac:dyDescent="0.35">
      <c r="A24" s="60">
        <v>4.4000000000000004</v>
      </c>
      <c r="B24" s="60"/>
      <c r="C24" s="26" t="s">
        <v>22</v>
      </c>
      <c r="D24" s="20">
        <v>5</v>
      </c>
      <c r="E24" s="20">
        <v>5</v>
      </c>
      <c r="F24" s="20">
        <v>5</v>
      </c>
    </row>
    <row r="25" spans="1:6" x14ac:dyDescent="0.35">
      <c r="A25" s="60">
        <v>4.5</v>
      </c>
      <c r="B25" s="60"/>
      <c r="C25" s="26" t="s">
        <v>23</v>
      </c>
      <c r="D25" s="20">
        <v>12</v>
      </c>
      <c r="E25" s="20">
        <v>12</v>
      </c>
      <c r="F25" s="20" t="s">
        <v>13</v>
      </c>
    </row>
    <row r="26" spans="1:6" x14ac:dyDescent="0.35">
      <c r="A26" s="60">
        <v>4.5</v>
      </c>
      <c r="B26" s="60"/>
      <c r="C26" s="36" t="s">
        <v>40</v>
      </c>
      <c r="D26" s="38">
        <v>6</v>
      </c>
      <c r="E26" s="38">
        <v>6</v>
      </c>
      <c r="F26" s="20" t="s">
        <v>13</v>
      </c>
    </row>
    <row r="27" spans="1:6" x14ac:dyDescent="0.35">
      <c r="A27" s="60">
        <v>4.5999999999999996</v>
      </c>
      <c r="B27" s="60"/>
      <c r="C27" s="36" t="s">
        <v>41</v>
      </c>
      <c r="D27" s="38">
        <v>7</v>
      </c>
      <c r="E27" s="38">
        <v>7</v>
      </c>
      <c r="F27" s="20" t="s">
        <v>13</v>
      </c>
    </row>
    <row r="28" spans="1:6" x14ac:dyDescent="0.35">
      <c r="A28" s="60">
        <v>4.8</v>
      </c>
      <c r="B28" s="60"/>
      <c r="C28" s="36" t="s">
        <v>42</v>
      </c>
      <c r="D28" s="38">
        <v>7</v>
      </c>
      <c r="E28" s="38">
        <v>7</v>
      </c>
      <c r="F28" s="20" t="s">
        <v>13</v>
      </c>
    </row>
    <row r="29" spans="1:6" x14ac:dyDescent="0.35">
      <c r="A29" s="60">
        <v>4.9000000000000004</v>
      </c>
      <c r="B29" s="60"/>
      <c r="C29" s="40" t="s">
        <v>43</v>
      </c>
      <c r="D29" s="38">
        <v>7</v>
      </c>
      <c r="E29" s="39">
        <v>7</v>
      </c>
      <c r="F29" s="20" t="s">
        <v>13</v>
      </c>
    </row>
    <row r="30" spans="1:6" ht="24.75" customHeight="1" x14ac:dyDescent="0.35">
      <c r="A30" s="35">
        <v>5</v>
      </c>
      <c r="B30" s="86" t="s">
        <v>24</v>
      </c>
      <c r="C30" s="86"/>
      <c r="D30" s="20">
        <v>14</v>
      </c>
      <c r="E30" s="20">
        <v>14</v>
      </c>
      <c r="F30" s="20" t="s">
        <v>13</v>
      </c>
    </row>
    <row r="31" spans="1:6" ht="16.5" customHeight="1" x14ac:dyDescent="0.35">
      <c r="A31" s="35">
        <v>6</v>
      </c>
      <c r="B31" s="101" t="s">
        <v>34</v>
      </c>
      <c r="C31" s="102"/>
      <c r="D31" s="20">
        <v>20</v>
      </c>
      <c r="E31" s="20">
        <v>20</v>
      </c>
      <c r="F31" s="20">
        <v>20</v>
      </c>
    </row>
    <row r="32" spans="1:6" x14ac:dyDescent="0.35">
      <c r="A32" s="35">
        <v>7</v>
      </c>
      <c r="B32" s="87" t="s">
        <v>35</v>
      </c>
      <c r="C32" s="87"/>
      <c r="D32" s="20">
        <v>13</v>
      </c>
      <c r="E32" s="20">
        <v>13</v>
      </c>
      <c r="F32" s="20">
        <v>13</v>
      </c>
    </row>
    <row r="33" spans="1:6" x14ac:dyDescent="0.35">
      <c r="A33" s="35">
        <v>8</v>
      </c>
      <c r="B33" s="87" t="s">
        <v>44</v>
      </c>
      <c r="C33" s="87"/>
      <c r="D33" s="20" t="s">
        <v>8</v>
      </c>
      <c r="E33" s="20" t="s">
        <v>8</v>
      </c>
      <c r="F33" s="20" t="s">
        <v>13</v>
      </c>
    </row>
    <row r="34" spans="1:6" ht="16.5" customHeight="1" x14ac:dyDescent="0.35">
      <c r="A34" s="35">
        <v>10</v>
      </c>
      <c r="B34" s="106" t="s">
        <v>45</v>
      </c>
      <c r="C34" s="106"/>
      <c r="D34" s="20">
        <v>2</v>
      </c>
      <c r="E34" s="20">
        <v>2</v>
      </c>
      <c r="F34" s="20" t="s">
        <v>13</v>
      </c>
    </row>
    <row r="35" spans="1:6" ht="16.5" customHeight="1" x14ac:dyDescent="0.35">
      <c r="A35" s="103" t="s">
        <v>25</v>
      </c>
      <c r="B35" s="104"/>
      <c r="C35" s="105"/>
      <c r="D35" s="20">
        <f>SUM(D11:D34)</f>
        <v>132</v>
      </c>
      <c r="E35" s="20">
        <f t="shared" ref="E35:F35" si="0">SUM(E11:E34)</f>
        <v>127</v>
      </c>
      <c r="F35" s="20">
        <f t="shared" si="0"/>
        <v>67</v>
      </c>
    </row>
    <row r="36" spans="1:6" ht="16.5" customHeight="1" x14ac:dyDescent="0.35">
      <c r="A36" s="103" t="s">
        <v>26</v>
      </c>
      <c r="B36" s="104"/>
      <c r="C36" s="105"/>
      <c r="D36" s="20">
        <f>+D35*0.18</f>
        <v>23.759999999999998</v>
      </c>
      <c r="E36" s="20">
        <f t="shared" ref="E36:F36" si="1">+E35*0.18</f>
        <v>22.86</v>
      </c>
      <c r="F36" s="20">
        <f t="shared" si="1"/>
        <v>12.059999999999999</v>
      </c>
    </row>
    <row r="37" spans="1:6" ht="16.5" customHeight="1" x14ac:dyDescent="0.35">
      <c r="A37" s="103" t="s">
        <v>27</v>
      </c>
      <c r="B37" s="104"/>
      <c r="C37" s="105"/>
      <c r="D37" s="54">
        <f>+D35+D36</f>
        <v>155.76</v>
      </c>
      <c r="E37" s="54">
        <f t="shared" ref="E37:F37" si="2">+E35+E36</f>
        <v>149.86000000000001</v>
      </c>
      <c r="F37" s="54">
        <f t="shared" si="2"/>
        <v>79.06</v>
      </c>
    </row>
    <row r="38" spans="1:6" ht="15" x14ac:dyDescent="0.35">
      <c r="A38" s="34"/>
    </row>
    <row r="39" spans="1:6" ht="21.75" customHeight="1" x14ac:dyDescent="0.35">
      <c r="A39" s="100" t="s">
        <v>36</v>
      </c>
      <c r="B39" s="100"/>
      <c r="C39" s="100"/>
      <c r="D39" s="20">
        <v>13</v>
      </c>
      <c r="E39" s="20">
        <v>13</v>
      </c>
      <c r="F39" s="42" t="s">
        <v>13</v>
      </c>
    </row>
    <row r="40" spans="1:6" ht="22.5" customHeight="1" x14ac:dyDescent="0.35">
      <c r="A40" s="5"/>
      <c r="C40" s="43" t="s">
        <v>27</v>
      </c>
      <c r="D40" s="42">
        <f>+D39*1.18</f>
        <v>15.34</v>
      </c>
      <c r="E40" s="42">
        <f>+E39*1.18</f>
        <v>15.34</v>
      </c>
      <c r="F40" s="16"/>
    </row>
  </sheetData>
  <mergeCells count="42">
    <mergeCell ref="A10:C10"/>
    <mergeCell ref="D9:D10"/>
    <mergeCell ref="E9:E10"/>
    <mergeCell ref="F9:F10"/>
    <mergeCell ref="A6:F6"/>
    <mergeCell ref="A7:F7"/>
    <mergeCell ref="A8:C8"/>
    <mergeCell ref="D8:F8"/>
    <mergeCell ref="A9:C9"/>
    <mergeCell ref="B15:C15"/>
    <mergeCell ref="E11:E14"/>
    <mergeCell ref="F11:F14"/>
    <mergeCell ref="B11:C11"/>
    <mergeCell ref="A12:B12"/>
    <mergeCell ref="A13:B13"/>
    <mergeCell ref="A14:B14"/>
    <mergeCell ref="A16:B16"/>
    <mergeCell ref="A17:B17"/>
    <mergeCell ref="B18:C18"/>
    <mergeCell ref="A19:B19"/>
    <mergeCell ref="B20:C20"/>
    <mergeCell ref="B30:C30"/>
    <mergeCell ref="B32:C32"/>
    <mergeCell ref="B33:C33"/>
    <mergeCell ref="B34:C34"/>
    <mergeCell ref="A2:F2"/>
    <mergeCell ref="A4:F4"/>
    <mergeCell ref="D11:D14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  <mergeCell ref="A39:C39"/>
    <mergeCell ref="B31:C31"/>
    <mergeCell ref="A35:C35"/>
    <mergeCell ref="A36:C36"/>
    <mergeCell ref="A37:C3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A944-2A3E-4F62-90C0-D682635FCDE1}">
  <dimension ref="A2:F43"/>
  <sheetViews>
    <sheetView topLeftCell="A25" workbookViewId="0">
      <selection activeCell="D42" sqref="D42"/>
    </sheetView>
  </sheetViews>
  <sheetFormatPr baseColWidth="10" defaultRowHeight="14.5" x14ac:dyDescent="0.35"/>
  <cols>
    <col min="3" max="3" width="56.7265625" customWidth="1"/>
    <col min="4" max="4" width="13.81640625" style="19" customWidth="1"/>
    <col min="5" max="6" width="11.453125" style="19"/>
  </cols>
  <sheetData>
    <row r="2" spans="1:6" ht="18.5" x14ac:dyDescent="0.45">
      <c r="A2" s="115" t="s">
        <v>55</v>
      </c>
      <c r="B2" s="115"/>
      <c r="C2" s="115"/>
      <c r="D2" s="115"/>
      <c r="E2" s="115"/>
      <c r="F2" s="115"/>
    </row>
    <row r="3" spans="1:6" x14ac:dyDescent="0.35">
      <c r="A3" s="24"/>
    </row>
    <row r="4" spans="1:6" x14ac:dyDescent="0.35">
      <c r="A4" s="4" t="s">
        <v>47</v>
      </c>
    </row>
    <row r="5" spans="1:6" x14ac:dyDescent="0.35">
      <c r="A5" s="6"/>
    </row>
    <row r="6" spans="1:6" ht="15" thickBot="1" x14ac:dyDescent="0.4">
      <c r="A6" s="90" t="s">
        <v>30</v>
      </c>
      <c r="B6" s="91"/>
      <c r="C6" s="91"/>
      <c r="D6" s="91"/>
      <c r="E6" s="91"/>
      <c r="F6" s="91"/>
    </row>
    <row r="7" spans="1:6" ht="15" thickBot="1" x14ac:dyDescent="0.4">
      <c r="A7" s="92" t="s">
        <v>2</v>
      </c>
      <c r="B7" s="93"/>
      <c r="C7" s="94"/>
      <c r="D7" s="118" t="s">
        <v>3</v>
      </c>
      <c r="E7" s="119"/>
      <c r="F7" s="119"/>
    </row>
    <row r="8" spans="1:6" ht="15" customHeight="1" x14ac:dyDescent="0.35">
      <c r="A8" s="97"/>
      <c r="B8" s="97"/>
      <c r="C8" s="97"/>
      <c r="D8" s="77" t="s">
        <v>61</v>
      </c>
      <c r="E8" s="99" t="s">
        <v>5</v>
      </c>
      <c r="F8" s="99" t="s">
        <v>6</v>
      </c>
    </row>
    <row r="9" spans="1:6" x14ac:dyDescent="0.35">
      <c r="A9" s="98" t="s">
        <v>4</v>
      </c>
      <c r="B9" s="98"/>
      <c r="C9" s="98"/>
      <c r="D9" s="78"/>
      <c r="E9" s="99"/>
      <c r="F9" s="99"/>
    </row>
    <row r="10" spans="1:6" x14ac:dyDescent="0.35">
      <c r="A10" s="14">
        <v>1</v>
      </c>
      <c r="B10" s="88" t="s">
        <v>31</v>
      </c>
      <c r="C10" s="88"/>
      <c r="D10" s="116">
        <v>10</v>
      </c>
      <c r="E10" s="116">
        <v>10</v>
      </c>
      <c r="F10" s="116">
        <v>10</v>
      </c>
    </row>
    <row r="11" spans="1:6" x14ac:dyDescent="0.35">
      <c r="A11" s="60">
        <v>1.1000000000000001</v>
      </c>
      <c r="B11" s="60"/>
      <c r="C11" s="26" t="s">
        <v>9</v>
      </c>
      <c r="D11" s="116"/>
      <c r="E11" s="116"/>
      <c r="F11" s="116"/>
    </row>
    <row r="12" spans="1:6" ht="16" x14ac:dyDescent="0.35">
      <c r="A12" s="60">
        <v>1.2</v>
      </c>
      <c r="B12" s="60"/>
      <c r="C12" s="26" t="s">
        <v>10</v>
      </c>
      <c r="D12" s="116"/>
      <c r="E12" s="116"/>
      <c r="F12" s="116"/>
    </row>
    <row r="13" spans="1:6" x14ac:dyDescent="0.35">
      <c r="A13" s="117" t="s">
        <v>39</v>
      </c>
      <c r="B13" s="117"/>
      <c r="C13" s="117"/>
      <c r="D13" s="116"/>
      <c r="E13" s="116"/>
      <c r="F13" s="116"/>
    </row>
    <row r="14" spans="1:6" x14ac:dyDescent="0.35">
      <c r="A14" s="14">
        <v>2</v>
      </c>
      <c r="B14" s="88" t="s">
        <v>12</v>
      </c>
      <c r="C14" s="88"/>
      <c r="D14" s="27"/>
      <c r="E14" s="27"/>
      <c r="F14" s="27"/>
    </row>
    <row r="15" spans="1:6" x14ac:dyDescent="0.35">
      <c r="A15" s="60">
        <v>2.1</v>
      </c>
      <c r="B15" s="60"/>
      <c r="C15" s="26" t="s">
        <v>14</v>
      </c>
      <c r="D15" s="20">
        <v>7</v>
      </c>
      <c r="E15" s="20" t="s">
        <v>13</v>
      </c>
      <c r="F15" s="20" t="s">
        <v>13</v>
      </c>
    </row>
    <row r="16" spans="1:6" x14ac:dyDescent="0.35">
      <c r="A16" s="60">
        <v>2.2000000000000002</v>
      </c>
      <c r="B16" s="60"/>
      <c r="C16" s="26" t="s">
        <v>15</v>
      </c>
      <c r="D16" s="116" t="s">
        <v>13</v>
      </c>
      <c r="E16" s="116">
        <v>7</v>
      </c>
      <c r="F16" s="116">
        <v>7</v>
      </c>
    </row>
    <row r="17" spans="1:6" x14ac:dyDescent="0.35">
      <c r="A17" s="60">
        <v>2.2999999999999998</v>
      </c>
      <c r="B17" s="60"/>
      <c r="C17" s="46" t="s">
        <v>48</v>
      </c>
      <c r="D17" s="116"/>
      <c r="E17" s="116"/>
      <c r="F17" s="116"/>
    </row>
    <row r="18" spans="1:6" x14ac:dyDescent="0.35">
      <c r="A18" s="14">
        <v>3</v>
      </c>
      <c r="B18" s="88" t="s">
        <v>32</v>
      </c>
      <c r="C18" s="88"/>
      <c r="D18" s="27"/>
      <c r="E18" s="27"/>
      <c r="F18" s="27"/>
    </row>
    <row r="19" spans="1:6" x14ac:dyDescent="0.35">
      <c r="A19" s="60">
        <v>3.1</v>
      </c>
      <c r="B19" s="60"/>
      <c r="C19" s="26" t="s">
        <v>49</v>
      </c>
      <c r="D19" s="20">
        <v>5</v>
      </c>
      <c r="E19" s="20">
        <v>5</v>
      </c>
      <c r="F19" s="20">
        <v>5</v>
      </c>
    </row>
    <row r="20" spans="1:6" x14ac:dyDescent="0.35">
      <c r="A20" s="14">
        <v>4</v>
      </c>
      <c r="B20" s="88" t="s">
        <v>33</v>
      </c>
      <c r="C20" s="88"/>
      <c r="D20" s="89"/>
      <c r="E20" s="89"/>
      <c r="F20" s="89"/>
    </row>
    <row r="21" spans="1:6" x14ac:dyDescent="0.35">
      <c r="A21" s="60">
        <v>4.0999999999999996</v>
      </c>
      <c r="B21" s="60"/>
      <c r="C21" s="26" t="s">
        <v>19</v>
      </c>
      <c r="D21" s="20">
        <v>7</v>
      </c>
      <c r="E21" s="20">
        <v>7</v>
      </c>
      <c r="F21" s="20">
        <v>7</v>
      </c>
    </row>
    <row r="22" spans="1:6" x14ac:dyDescent="0.35">
      <c r="A22" s="60">
        <v>4.2</v>
      </c>
      <c r="B22" s="60"/>
      <c r="C22" s="26" t="s">
        <v>20</v>
      </c>
      <c r="D22" s="20">
        <v>5</v>
      </c>
      <c r="E22" s="20">
        <v>5</v>
      </c>
      <c r="F22" s="20" t="s">
        <v>13</v>
      </c>
    </row>
    <row r="23" spans="1:6" x14ac:dyDescent="0.35">
      <c r="A23" s="60">
        <v>4.3</v>
      </c>
      <c r="B23" s="60"/>
      <c r="C23" s="26" t="s">
        <v>21</v>
      </c>
      <c r="D23" s="20">
        <v>5</v>
      </c>
      <c r="E23" s="20" t="s">
        <v>13</v>
      </c>
      <c r="F23" s="20" t="s">
        <v>13</v>
      </c>
    </row>
    <row r="24" spans="1:6" x14ac:dyDescent="0.35">
      <c r="A24" s="60">
        <v>4.4000000000000004</v>
      </c>
      <c r="B24" s="60"/>
      <c r="C24" s="26" t="s">
        <v>22</v>
      </c>
      <c r="D24" s="20">
        <v>5</v>
      </c>
      <c r="E24" s="20">
        <v>5</v>
      </c>
      <c r="F24" s="20">
        <v>5</v>
      </c>
    </row>
    <row r="25" spans="1:6" x14ac:dyDescent="0.35">
      <c r="A25" s="60">
        <v>4.5</v>
      </c>
      <c r="B25" s="60"/>
      <c r="C25" s="26" t="s">
        <v>23</v>
      </c>
      <c r="D25" s="20">
        <v>12</v>
      </c>
      <c r="E25" s="20">
        <v>12</v>
      </c>
      <c r="F25" s="20" t="s">
        <v>13</v>
      </c>
    </row>
    <row r="26" spans="1:6" x14ac:dyDescent="0.35">
      <c r="A26" s="60">
        <v>4.5999999999999996</v>
      </c>
      <c r="B26" s="60"/>
      <c r="C26" s="47" t="s">
        <v>50</v>
      </c>
      <c r="D26" s="20">
        <v>18</v>
      </c>
      <c r="E26" s="20">
        <v>18</v>
      </c>
      <c r="F26" s="20" t="s">
        <v>13</v>
      </c>
    </row>
    <row r="27" spans="1:6" x14ac:dyDescent="0.35">
      <c r="A27" s="60">
        <v>4.7</v>
      </c>
      <c r="B27" s="60"/>
      <c r="C27" s="46" t="s">
        <v>51</v>
      </c>
      <c r="D27" s="20">
        <v>98</v>
      </c>
      <c r="E27" s="20">
        <v>98</v>
      </c>
      <c r="F27" s="20" t="s">
        <v>13</v>
      </c>
    </row>
    <row r="28" spans="1:6" x14ac:dyDescent="0.35">
      <c r="A28" s="60">
        <v>4.8</v>
      </c>
      <c r="B28" s="60"/>
      <c r="C28" s="36" t="s">
        <v>40</v>
      </c>
      <c r="D28" s="38">
        <v>6</v>
      </c>
      <c r="E28" s="38">
        <v>6</v>
      </c>
      <c r="F28" s="20" t="s">
        <v>13</v>
      </c>
    </row>
    <row r="29" spans="1:6" x14ac:dyDescent="0.35">
      <c r="A29" s="60">
        <v>4.9000000000000004</v>
      </c>
      <c r="B29" s="60"/>
      <c r="C29" s="36" t="s">
        <v>41</v>
      </c>
      <c r="D29" s="38">
        <v>7</v>
      </c>
      <c r="E29" s="38">
        <v>7</v>
      </c>
      <c r="F29" s="20" t="s">
        <v>13</v>
      </c>
    </row>
    <row r="30" spans="1:6" x14ac:dyDescent="0.35">
      <c r="A30" s="60">
        <v>4.1100000000000003</v>
      </c>
      <c r="B30" s="60"/>
      <c r="C30" s="36" t="s">
        <v>42</v>
      </c>
      <c r="D30" s="38">
        <v>7</v>
      </c>
      <c r="E30" s="38">
        <v>7</v>
      </c>
      <c r="F30" s="20" t="s">
        <v>13</v>
      </c>
    </row>
    <row r="31" spans="1:6" x14ac:dyDescent="0.35">
      <c r="A31" s="60">
        <v>4.12</v>
      </c>
      <c r="B31" s="60"/>
      <c r="C31" s="36" t="s">
        <v>43</v>
      </c>
      <c r="D31" s="38">
        <v>7</v>
      </c>
      <c r="E31" s="38">
        <v>7</v>
      </c>
      <c r="F31" s="20" t="s">
        <v>13</v>
      </c>
    </row>
    <row r="32" spans="1:6" x14ac:dyDescent="0.35">
      <c r="A32" s="14">
        <v>5</v>
      </c>
      <c r="B32" s="87" t="s">
        <v>52</v>
      </c>
      <c r="C32" s="87"/>
      <c r="D32" s="20">
        <v>14</v>
      </c>
      <c r="E32" s="20">
        <v>14</v>
      </c>
      <c r="F32" s="20" t="s">
        <v>13</v>
      </c>
    </row>
    <row r="33" spans="1:6" ht="16.5" customHeight="1" x14ac:dyDescent="0.35">
      <c r="A33" s="14">
        <v>6</v>
      </c>
      <c r="B33" s="101" t="s">
        <v>34</v>
      </c>
      <c r="C33" s="102"/>
      <c r="D33" s="20">
        <v>20</v>
      </c>
      <c r="E33" s="20">
        <v>20</v>
      </c>
      <c r="F33" s="20">
        <v>20</v>
      </c>
    </row>
    <row r="34" spans="1:6" x14ac:dyDescent="0.35">
      <c r="A34" s="14">
        <v>7</v>
      </c>
      <c r="B34" s="87" t="s">
        <v>35</v>
      </c>
      <c r="C34" s="87"/>
      <c r="D34" s="20">
        <v>13</v>
      </c>
      <c r="E34" s="20">
        <v>13</v>
      </c>
      <c r="F34" s="20">
        <v>13</v>
      </c>
    </row>
    <row r="35" spans="1:6" ht="33" customHeight="1" x14ac:dyDescent="0.35">
      <c r="A35" s="14">
        <v>9</v>
      </c>
      <c r="B35" s="87" t="s">
        <v>53</v>
      </c>
      <c r="C35" s="87"/>
      <c r="D35" s="20">
        <v>2</v>
      </c>
      <c r="E35" s="20">
        <v>2</v>
      </c>
      <c r="F35" s="20" t="s">
        <v>13</v>
      </c>
    </row>
    <row r="36" spans="1:6" x14ac:dyDescent="0.35">
      <c r="A36" s="103" t="s">
        <v>25</v>
      </c>
      <c r="B36" s="104"/>
      <c r="C36" s="105"/>
      <c r="D36" s="48">
        <f>SUM(D10:D35)</f>
        <v>248</v>
      </c>
      <c r="E36" s="48">
        <f t="shared" ref="E36:F36" si="0">SUM(E10:E35)</f>
        <v>243</v>
      </c>
      <c r="F36" s="48">
        <f t="shared" si="0"/>
        <v>67</v>
      </c>
    </row>
    <row r="37" spans="1:6" x14ac:dyDescent="0.35">
      <c r="A37" s="103" t="s">
        <v>26</v>
      </c>
      <c r="B37" s="104"/>
      <c r="C37" s="105"/>
      <c r="D37" s="48">
        <f>+D36*0.18</f>
        <v>44.64</v>
      </c>
      <c r="E37" s="48">
        <f t="shared" ref="E37:F37" si="1">+E36*0.18</f>
        <v>43.739999999999995</v>
      </c>
      <c r="F37" s="48">
        <f t="shared" si="1"/>
        <v>12.059999999999999</v>
      </c>
    </row>
    <row r="38" spans="1:6" x14ac:dyDescent="0.35">
      <c r="A38" s="103" t="s">
        <v>27</v>
      </c>
      <c r="B38" s="104"/>
      <c r="C38" s="105"/>
      <c r="D38" s="53">
        <f>+D36+D37</f>
        <v>292.64</v>
      </c>
      <c r="E38" s="53">
        <f t="shared" ref="E38:F38" si="2">+E36+E37</f>
        <v>286.74</v>
      </c>
      <c r="F38" s="53">
        <f t="shared" si="2"/>
        <v>79.06</v>
      </c>
    </row>
    <row r="39" spans="1:6" x14ac:dyDescent="0.35">
      <c r="A39" s="1"/>
    </row>
    <row r="40" spans="1:6" x14ac:dyDescent="0.35">
      <c r="A40" s="45" t="s">
        <v>54</v>
      </c>
    </row>
    <row r="41" spans="1:6" x14ac:dyDescent="0.35">
      <c r="A41" s="44"/>
    </row>
    <row r="42" spans="1:6" ht="22.5" customHeight="1" x14ac:dyDescent="0.35">
      <c r="A42" s="100" t="s">
        <v>36</v>
      </c>
      <c r="B42" s="100"/>
      <c r="C42" s="100"/>
      <c r="D42" s="20">
        <v>13</v>
      </c>
      <c r="E42" s="20">
        <v>13</v>
      </c>
      <c r="F42" s="42" t="s">
        <v>13</v>
      </c>
    </row>
    <row r="43" spans="1:6" ht="18" customHeight="1" x14ac:dyDescent="0.35">
      <c r="A43" s="5"/>
      <c r="C43" s="43" t="s">
        <v>27</v>
      </c>
      <c r="D43" s="42">
        <f>+D42*1.18</f>
        <v>15.34</v>
      </c>
      <c r="E43" s="42">
        <f>+E42*1.18</f>
        <v>15.34</v>
      </c>
      <c r="F43" s="16"/>
    </row>
  </sheetData>
  <mergeCells count="46">
    <mergeCell ref="B10:C10"/>
    <mergeCell ref="A11:B11"/>
    <mergeCell ref="A12:B12"/>
    <mergeCell ref="A6:F6"/>
    <mergeCell ref="A7:C7"/>
    <mergeCell ref="D7:F7"/>
    <mergeCell ref="A8:C8"/>
    <mergeCell ref="A9:C9"/>
    <mergeCell ref="D8:D9"/>
    <mergeCell ref="E8:E9"/>
    <mergeCell ref="F8:F9"/>
    <mergeCell ref="B20:C20"/>
    <mergeCell ref="D20:F20"/>
    <mergeCell ref="A13:C13"/>
    <mergeCell ref="B14:C14"/>
    <mergeCell ref="A15:B15"/>
    <mergeCell ref="A16:B16"/>
    <mergeCell ref="D16:D17"/>
    <mergeCell ref="E16:E17"/>
    <mergeCell ref="F16:F17"/>
    <mergeCell ref="A17:B17"/>
    <mergeCell ref="B18:C18"/>
    <mergeCell ref="A19:B19"/>
    <mergeCell ref="B32:C32"/>
    <mergeCell ref="A21:B21"/>
    <mergeCell ref="A22:B22"/>
    <mergeCell ref="A23:B23"/>
    <mergeCell ref="A24:B24"/>
    <mergeCell ref="A25:B25"/>
    <mergeCell ref="A26:B26"/>
    <mergeCell ref="A36:C36"/>
    <mergeCell ref="A37:C37"/>
    <mergeCell ref="A38:C38"/>
    <mergeCell ref="A42:C42"/>
    <mergeCell ref="A2:F2"/>
    <mergeCell ref="B34:C34"/>
    <mergeCell ref="B35:C35"/>
    <mergeCell ref="D10:D13"/>
    <mergeCell ref="E10:E13"/>
    <mergeCell ref="F10:F13"/>
    <mergeCell ref="B33:C33"/>
    <mergeCell ref="A27:B27"/>
    <mergeCell ref="A28:B28"/>
    <mergeCell ref="A29:B29"/>
    <mergeCell ref="A30:B30"/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1CC3-237C-44A3-93A4-DDEE5D4B00F0}">
  <dimension ref="A2:F28"/>
  <sheetViews>
    <sheetView tabSelected="1" workbookViewId="0">
      <selection activeCell="D9" sqref="D9:D10"/>
    </sheetView>
  </sheetViews>
  <sheetFormatPr baseColWidth="10" defaultRowHeight="14.5" x14ac:dyDescent="0.35"/>
  <cols>
    <col min="3" max="3" width="49" customWidth="1"/>
    <col min="4" max="4" width="14.7265625" style="19" customWidth="1"/>
    <col min="5" max="6" width="11.453125" style="19"/>
  </cols>
  <sheetData>
    <row r="2" spans="1:6" ht="18.5" x14ac:dyDescent="0.45">
      <c r="A2" s="115" t="s">
        <v>60</v>
      </c>
      <c r="B2" s="115"/>
      <c r="C2" s="115"/>
      <c r="D2" s="115"/>
      <c r="E2" s="115"/>
      <c r="F2" s="115"/>
    </row>
    <row r="3" spans="1:6" x14ac:dyDescent="0.35">
      <c r="A3" s="50"/>
    </row>
    <row r="4" spans="1:6" x14ac:dyDescent="0.35">
      <c r="A4" s="51" t="s">
        <v>56</v>
      </c>
    </row>
    <row r="5" spans="1:6" x14ac:dyDescent="0.35">
      <c r="A5" s="49"/>
    </row>
    <row r="6" spans="1:6" ht="24" customHeight="1" x14ac:dyDescent="0.35">
      <c r="A6" s="120" t="s">
        <v>57</v>
      </c>
      <c r="B6" s="120"/>
      <c r="C6" s="120"/>
      <c r="D6" s="120"/>
      <c r="E6" s="120"/>
      <c r="F6" s="120"/>
    </row>
    <row r="7" spans="1:6" x14ac:dyDescent="0.35">
      <c r="A7" s="52"/>
    </row>
    <row r="8" spans="1:6" ht="15" thickBot="1" x14ac:dyDescent="0.4">
      <c r="A8" s="121" t="s">
        <v>2</v>
      </c>
      <c r="B8" s="121"/>
      <c r="C8" s="121"/>
      <c r="D8" s="122" t="s">
        <v>3</v>
      </c>
      <c r="E8" s="122"/>
      <c r="F8" s="122"/>
    </row>
    <row r="9" spans="1:6" ht="15" customHeight="1" x14ac:dyDescent="0.35">
      <c r="A9" s="97"/>
      <c r="B9" s="97"/>
      <c r="C9" s="97"/>
      <c r="D9" s="77" t="s">
        <v>61</v>
      </c>
      <c r="E9" s="99" t="s">
        <v>5</v>
      </c>
      <c r="F9" s="99" t="s">
        <v>6</v>
      </c>
    </row>
    <row r="10" spans="1:6" x14ac:dyDescent="0.35">
      <c r="A10" s="98" t="s">
        <v>4</v>
      </c>
      <c r="B10" s="98"/>
      <c r="C10" s="98"/>
      <c r="D10" s="78"/>
      <c r="E10" s="99"/>
      <c r="F10" s="99"/>
    </row>
    <row r="11" spans="1:6" x14ac:dyDescent="0.35">
      <c r="A11" s="14">
        <v>1</v>
      </c>
      <c r="B11" s="88" t="s">
        <v>7</v>
      </c>
      <c r="C11" s="88"/>
      <c r="D11" s="116">
        <v>10</v>
      </c>
      <c r="E11" s="116">
        <v>10</v>
      </c>
      <c r="F11" s="116">
        <v>10</v>
      </c>
    </row>
    <row r="12" spans="1:6" x14ac:dyDescent="0.35">
      <c r="A12" s="60">
        <v>1.1000000000000001</v>
      </c>
      <c r="B12" s="60"/>
      <c r="C12" s="26" t="s">
        <v>9</v>
      </c>
      <c r="D12" s="116"/>
      <c r="E12" s="116"/>
      <c r="F12" s="116"/>
    </row>
    <row r="13" spans="1:6" ht="16" x14ac:dyDescent="0.35">
      <c r="A13" s="60">
        <v>1.2</v>
      </c>
      <c r="B13" s="60"/>
      <c r="C13" s="25" t="s">
        <v>58</v>
      </c>
      <c r="D13" s="116"/>
      <c r="E13" s="116"/>
      <c r="F13" s="116"/>
    </row>
    <row r="14" spans="1:6" ht="15.75" customHeight="1" x14ac:dyDescent="0.35">
      <c r="A14" s="60">
        <v>1.3</v>
      </c>
      <c r="B14" s="60"/>
      <c r="C14" s="15" t="s">
        <v>11</v>
      </c>
      <c r="D14" s="116"/>
      <c r="E14" s="116"/>
      <c r="F14" s="116"/>
    </row>
    <row r="15" spans="1:6" x14ac:dyDescent="0.35">
      <c r="A15" s="14">
        <v>3</v>
      </c>
      <c r="B15" s="88" t="s">
        <v>16</v>
      </c>
      <c r="C15" s="88"/>
      <c r="D15" s="27"/>
      <c r="E15" s="27"/>
      <c r="F15" s="27"/>
    </row>
    <row r="16" spans="1:6" x14ac:dyDescent="0.35">
      <c r="A16" s="60">
        <v>3.1</v>
      </c>
      <c r="B16" s="60"/>
      <c r="C16" s="26" t="s">
        <v>17</v>
      </c>
      <c r="D16" s="20">
        <v>5</v>
      </c>
      <c r="E16" s="20">
        <v>5</v>
      </c>
      <c r="F16" s="20">
        <v>5</v>
      </c>
    </row>
    <row r="17" spans="1:6" x14ac:dyDescent="0.35">
      <c r="A17" s="14">
        <v>4</v>
      </c>
      <c r="B17" s="88" t="s">
        <v>18</v>
      </c>
      <c r="C17" s="88"/>
      <c r="D17" s="89"/>
      <c r="E17" s="89"/>
      <c r="F17" s="89"/>
    </row>
    <row r="18" spans="1:6" x14ac:dyDescent="0.35">
      <c r="A18" s="60">
        <v>4.0999999999999996</v>
      </c>
      <c r="B18" s="60"/>
      <c r="C18" s="26" t="s">
        <v>19</v>
      </c>
      <c r="D18" s="20">
        <v>7</v>
      </c>
      <c r="E18" s="20">
        <v>7</v>
      </c>
      <c r="F18" s="20">
        <v>7</v>
      </c>
    </row>
    <row r="19" spans="1:6" x14ac:dyDescent="0.35">
      <c r="A19" s="60">
        <v>4.3</v>
      </c>
      <c r="B19" s="60"/>
      <c r="C19" s="26" t="s">
        <v>21</v>
      </c>
      <c r="D19" s="20">
        <v>5</v>
      </c>
      <c r="E19" s="20" t="s">
        <v>13</v>
      </c>
      <c r="F19" s="20" t="s">
        <v>13</v>
      </c>
    </row>
    <row r="20" spans="1:6" x14ac:dyDescent="0.35">
      <c r="A20" s="60">
        <v>4.4000000000000004</v>
      </c>
      <c r="B20" s="60"/>
      <c r="C20" s="26" t="s">
        <v>22</v>
      </c>
      <c r="D20" s="20">
        <v>5</v>
      </c>
      <c r="E20" s="20">
        <v>5</v>
      </c>
      <c r="F20" s="20">
        <v>5</v>
      </c>
    </row>
    <row r="21" spans="1:6" x14ac:dyDescent="0.35">
      <c r="A21" s="60">
        <v>4.5</v>
      </c>
      <c r="B21" s="60"/>
      <c r="C21" s="36" t="s">
        <v>40</v>
      </c>
      <c r="D21" s="38">
        <v>6</v>
      </c>
      <c r="E21" s="38">
        <v>6</v>
      </c>
      <c r="F21" s="20" t="s">
        <v>13</v>
      </c>
    </row>
    <row r="22" spans="1:6" x14ac:dyDescent="0.35">
      <c r="A22" s="60">
        <v>4.5999999999999996</v>
      </c>
      <c r="B22" s="60"/>
      <c r="C22" s="36" t="s">
        <v>41</v>
      </c>
      <c r="D22" s="38">
        <v>7</v>
      </c>
      <c r="E22" s="38">
        <v>7</v>
      </c>
      <c r="F22" s="20" t="s">
        <v>13</v>
      </c>
    </row>
    <row r="23" spans="1:6" x14ac:dyDescent="0.35">
      <c r="A23" s="60">
        <v>4.8</v>
      </c>
      <c r="B23" s="60"/>
      <c r="C23" s="36" t="s">
        <v>42</v>
      </c>
      <c r="D23" s="38">
        <v>7</v>
      </c>
      <c r="E23" s="38">
        <v>7</v>
      </c>
      <c r="F23" s="20" t="s">
        <v>13</v>
      </c>
    </row>
    <row r="24" spans="1:6" x14ac:dyDescent="0.35">
      <c r="A24" s="60">
        <v>4.9000000000000004</v>
      </c>
      <c r="B24" s="60"/>
      <c r="C24" s="36" t="s">
        <v>43</v>
      </c>
      <c r="D24" s="38">
        <v>7</v>
      </c>
      <c r="E24" s="38">
        <v>7</v>
      </c>
      <c r="F24" s="20" t="s">
        <v>13</v>
      </c>
    </row>
    <row r="25" spans="1:6" ht="41.25" customHeight="1" x14ac:dyDescent="0.35">
      <c r="A25" s="14">
        <v>9</v>
      </c>
      <c r="B25" s="106" t="s">
        <v>59</v>
      </c>
      <c r="C25" s="106"/>
      <c r="D25" s="20">
        <v>2</v>
      </c>
      <c r="E25" s="20">
        <v>2</v>
      </c>
      <c r="F25" s="20" t="s">
        <v>13</v>
      </c>
    </row>
    <row r="26" spans="1:6" x14ac:dyDescent="0.35">
      <c r="A26" s="103" t="s">
        <v>25</v>
      </c>
      <c r="B26" s="104"/>
      <c r="C26" s="105"/>
      <c r="D26" s="48">
        <f>SUM(D11:D25)</f>
        <v>61</v>
      </c>
      <c r="E26" s="48">
        <f t="shared" ref="E26:F26" si="0">SUM(E11:E25)</f>
        <v>56</v>
      </c>
      <c r="F26" s="48">
        <f t="shared" si="0"/>
        <v>27</v>
      </c>
    </row>
    <row r="27" spans="1:6" x14ac:dyDescent="0.35">
      <c r="A27" s="103" t="s">
        <v>26</v>
      </c>
      <c r="B27" s="104"/>
      <c r="C27" s="105"/>
      <c r="D27" s="48">
        <f>+D26*0.18</f>
        <v>10.98</v>
      </c>
      <c r="E27" s="48">
        <f t="shared" ref="E27:F27" si="1">+E26*0.18</f>
        <v>10.08</v>
      </c>
      <c r="F27" s="48">
        <f t="shared" si="1"/>
        <v>4.8599999999999994</v>
      </c>
    </row>
    <row r="28" spans="1:6" x14ac:dyDescent="0.35">
      <c r="A28" s="103" t="s">
        <v>27</v>
      </c>
      <c r="B28" s="104"/>
      <c r="C28" s="105"/>
      <c r="D28" s="41">
        <f>+D26+D27</f>
        <v>71.98</v>
      </c>
      <c r="E28" s="41">
        <f t="shared" ref="E28:F28" si="2">+E26+E27</f>
        <v>66.08</v>
      </c>
      <c r="F28" s="41">
        <f t="shared" si="2"/>
        <v>31.86</v>
      </c>
    </row>
  </sheetData>
  <mergeCells count="31">
    <mergeCell ref="B11:C11"/>
    <mergeCell ref="A12:B12"/>
    <mergeCell ref="A13:B13"/>
    <mergeCell ref="A8:C8"/>
    <mergeCell ref="D8:F8"/>
    <mergeCell ref="A9:C9"/>
    <mergeCell ref="A10:C10"/>
    <mergeCell ref="D9:D10"/>
    <mergeCell ref="E9:E10"/>
    <mergeCell ref="F9:F10"/>
    <mergeCell ref="A16:B16"/>
    <mergeCell ref="B17:C17"/>
    <mergeCell ref="D17:F17"/>
    <mergeCell ref="A18:B18"/>
    <mergeCell ref="A19:B19"/>
    <mergeCell ref="A27:C27"/>
    <mergeCell ref="A28:C28"/>
    <mergeCell ref="A6:F6"/>
    <mergeCell ref="A2:F2"/>
    <mergeCell ref="D11:D14"/>
    <mergeCell ref="E11:E14"/>
    <mergeCell ref="F11:F14"/>
    <mergeCell ref="A14:B14"/>
    <mergeCell ref="A26:C26"/>
    <mergeCell ref="A20:B20"/>
    <mergeCell ref="A21:B21"/>
    <mergeCell ref="A22:B22"/>
    <mergeCell ref="A23:B23"/>
    <mergeCell ref="A24:B24"/>
    <mergeCell ref="B25:C25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PERFIL 1</vt:lpstr>
      <vt:lpstr>PERFIL 2</vt:lpstr>
      <vt:lpstr>PERFIL 3</vt:lpstr>
      <vt:lpstr>PERFIL 4</vt:lpstr>
      <vt:lpstr>PERFIL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Piura</dc:creator>
  <cp:lastModifiedBy>Sofia Morales (OSF-PAI)</cp:lastModifiedBy>
  <dcterms:created xsi:type="dcterms:W3CDTF">2024-02-07T15:21:21Z</dcterms:created>
  <dcterms:modified xsi:type="dcterms:W3CDTF">2024-02-07T16:59:11Z</dcterms:modified>
</cp:coreProperties>
</file>