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antumpe-my.sharepoint.com/personal/juan_pacora_osf_pe/Documents/Escritorio/VARIOS/CUADROS COMPARATIVOS/CALLAO/PLANTA/BOMBAS POZOS PTARI/"/>
    </mc:Choice>
  </mc:AlternateContent>
  <xr:revisionPtr revIDLastSave="7" documentId="13_ncr:1_{A181964B-D877-4539-A84F-55F10C120152}" xr6:coauthVersionLast="47" xr6:coauthVersionMax="47" xr10:uidLastSave="{50E7FD75-78EC-48E2-B2AD-EE446EA32C96}"/>
  <bookViews>
    <workbookView xWindow="-108" yWindow="-108" windowWidth="23256" windowHeight="12456" activeTab="1" xr2:uid="{00000000-000D-0000-FFFF-FFFF00000000}"/>
  </bookViews>
  <sheets>
    <sheet name="COMP 1" sheetId="35" r:id="rId1"/>
    <sheet name="COMP 2" sheetId="36" r:id="rId2"/>
  </sheets>
  <definedNames>
    <definedName name="_xlnm.Print_Area" localSheetId="0">'COMP 1'!$A$1:$L$17</definedName>
    <definedName name="_xlnm.Print_Area" localSheetId="1">'COMP 2'!$A$1:$L$17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36" l="1"/>
  <c r="F7" i="36" s="1"/>
  <c r="F10" i="36" s="1"/>
  <c r="F11" i="36" s="1"/>
  <c r="J10" i="36"/>
  <c r="J11" i="36" s="1"/>
  <c r="L8" i="36"/>
  <c r="L10" i="36" s="1"/>
  <c r="L12" i="36" s="1"/>
  <c r="L11" i="36" s="1"/>
  <c r="J6" i="36"/>
  <c r="G6" i="36"/>
  <c r="H6" i="36" s="1"/>
  <c r="H10" i="36" s="1"/>
  <c r="L8" i="35"/>
  <c r="E7" i="35"/>
  <c r="F7" i="35" s="1"/>
  <c r="G6" i="35"/>
  <c r="H6" i="35" s="1"/>
  <c r="J6" i="35"/>
  <c r="H11" i="36" l="1"/>
  <c r="H12" i="36"/>
  <c r="F12" i="36"/>
  <c r="J12" i="36"/>
  <c r="L10" i="35"/>
  <c r="L12" i="35" s="1"/>
  <c r="L11" i="35" s="1"/>
  <c r="H10" i="35"/>
  <c r="H11" i="35" s="1"/>
  <c r="H12" i="35" s="1"/>
  <c r="J10" i="35"/>
  <c r="J11" i="35" s="1"/>
  <c r="J12" i="35" s="1"/>
  <c r="F10" i="35"/>
  <c r="F12" i="35" l="1"/>
  <c r="F11" i="35"/>
</calcChain>
</file>

<file path=xl/sharedStrings.xml><?xml version="1.0" encoding="utf-8"?>
<sst xmlns="http://schemas.openxmlformats.org/spreadsheetml/2006/main" count="98" uniqueCount="31">
  <si>
    <t>Id</t>
  </si>
  <si>
    <t>Descripción</t>
  </si>
  <si>
    <t>UM</t>
  </si>
  <si>
    <t>Cant</t>
  </si>
  <si>
    <t>P.U.</t>
  </si>
  <si>
    <t>P. Total</t>
  </si>
  <si>
    <t>Sub Total</t>
  </si>
  <si>
    <t>IGV 18%</t>
  </si>
  <si>
    <t>Tiempo de Entrega</t>
  </si>
  <si>
    <t>Forma de Pago</t>
  </si>
  <si>
    <t>Otras Condiciones</t>
  </si>
  <si>
    <t>Otras condiciones</t>
  </si>
  <si>
    <t>TOTAL S/.</t>
  </si>
  <si>
    <t>IGV</t>
  </si>
  <si>
    <t xml:space="preserve">CUADRO COMPARATIVO
</t>
  </si>
  <si>
    <t>ALVITES INVERSIONES</t>
  </si>
  <si>
    <t>TC</t>
  </si>
  <si>
    <t>CREDITO 30 DÍAS</t>
  </si>
  <si>
    <t>SERV</t>
  </si>
  <si>
    <t xml:space="preserve">H2O STEEL </t>
  </si>
  <si>
    <t>HIDROSTAL</t>
  </si>
  <si>
    <t>RHINO SOLUCIONES</t>
  </si>
  <si>
    <t>UND</t>
  </si>
  <si>
    <t xml:space="preserve"> ELECTROBOMBA SUMERGIBLE C03Q-TB-1+CNCC2 - 7.5 hp</t>
  </si>
  <si>
    <t xml:space="preserve">SERVICIO MANTENIMIENTO PREVENTIVO BOMBA SUMERGIBLE </t>
  </si>
  <si>
    <t>Incluye: Desmontaje, montaje, cambio de tuberia, cambio de brida y codos</t>
  </si>
  <si>
    <t>5 días</t>
  </si>
  <si>
    <t>30% adelanto/saldo contraentrega</t>
  </si>
  <si>
    <t xml:space="preserve">04 semanas </t>
  </si>
  <si>
    <t>7 DÍAS</t>
  </si>
  <si>
    <t>CREDITO 15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</si>
</sst>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5" xfId="0" applyFont="1" applyBorder="1" applyAlignment="1">
      <alignment horizontal="center"/>
    </xf>
    <xf numFmtId="2" fontId="2" fillId="0" borderId="0" xfId="0" applyNumberFormat="1" applyFont="1" applyAlignment="1">
      <alignment horizontal="right"/>
    </xf>
    <xf numFmtId="2" fontId="2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12" xfId="0" applyFont="1" applyBorder="1" applyAlignment="1">
      <alignment horizontal="right"/>
    </xf>
    <xf numFmtId="2" fontId="2" fillId="0" borderId="12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0" xfId="0" applyFont="1" applyBorder="1"/>
    <xf numFmtId="2" fontId="3" fillId="0" borderId="5" xfId="0" applyNumberFormat="1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0" xfId="0" applyFont="1"/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 vertical="center"/>
    </xf>
    <xf numFmtId="2" fontId="2" fillId="0" borderId="6" xfId="0" applyNumberFormat="1" applyFont="1" applyBorder="1" applyAlignment="1">
      <alignment horizontal="right"/>
    </xf>
    <xf numFmtId="2" fontId="2" fillId="0" borderId="9" xfId="0" applyNumberFormat="1" applyFont="1" applyBorder="1" applyAlignment="1">
      <alignment horizontal="right"/>
    </xf>
    <xf numFmtId="4" fontId="3" fillId="2" borderId="13" xfId="0" applyNumberFormat="1" applyFont="1" applyFill="1" applyBorder="1"/>
    <xf numFmtId="4" fontId="3" fillId="0" borderId="5" xfId="0" applyNumberFormat="1" applyFont="1" applyBorder="1"/>
    <xf numFmtId="4" fontId="2" fillId="0" borderId="9" xfId="0" applyNumberFormat="1" applyFont="1" applyBorder="1" applyAlignment="1">
      <alignment horizontal="right"/>
    </xf>
    <xf numFmtId="2" fontId="2" fillId="0" borderId="17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/>
    </xf>
    <xf numFmtId="4" fontId="2" fillId="0" borderId="6" xfId="0" applyNumberFormat="1" applyFont="1" applyBorder="1" applyAlignment="1">
      <alignment horizontal="right"/>
    </xf>
    <xf numFmtId="4" fontId="2" fillId="0" borderId="17" xfId="0" applyNumberFormat="1" applyFont="1" applyBorder="1" applyAlignment="1">
      <alignment horizontal="right"/>
    </xf>
    <xf numFmtId="2" fontId="2" fillId="0" borderId="17" xfId="0" applyNumberFormat="1" applyFont="1" applyBorder="1" applyAlignment="1">
      <alignment horizontal="right"/>
    </xf>
    <xf numFmtId="4" fontId="2" fillId="0" borderId="17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O17"/>
  <sheetViews>
    <sheetView showGridLines="0" workbookViewId="0">
      <selection activeCell="D8" sqref="D8"/>
    </sheetView>
  </sheetViews>
  <sheetFormatPr baseColWidth="10" defaultRowHeight="14.4" x14ac:dyDescent="0.3"/>
  <cols>
    <col min="2" max="2" width="61.44140625" customWidth="1"/>
    <col min="5" max="8" width="15.6640625" customWidth="1"/>
    <col min="9" max="10" width="15.6640625" hidden="1" customWidth="1"/>
    <col min="11" max="12" width="15.6640625" customWidth="1"/>
  </cols>
  <sheetData>
    <row r="1" spans="1:15" x14ac:dyDescent="0.3">
      <c r="A1" s="47" t="s">
        <v>14</v>
      </c>
      <c r="B1" s="48"/>
      <c r="C1" s="48"/>
      <c r="D1" s="48"/>
      <c r="E1" s="48"/>
      <c r="F1" s="48"/>
      <c r="G1" s="49"/>
      <c r="H1" s="49"/>
      <c r="I1" s="49"/>
      <c r="J1" s="49"/>
      <c r="K1" s="49"/>
      <c r="L1" s="24"/>
      <c r="N1" t="s">
        <v>13</v>
      </c>
      <c r="O1">
        <v>0.18</v>
      </c>
    </row>
    <row r="2" spans="1:15" x14ac:dyDescent="0.3">
      <c r="A2" s="50"/>
      <c r="B2" s="51"/>
      <c r="C2" s="51"/>
      <c r="D2" s="51"/>
      <c r="E2" s="51"/>
      <c r="F2" s="51"/>
      <c r="G2" s="52"/>
      <c r="H2" s="52"/>
      <c r="I2" s="52"/>
      <c r="J2" s="52"/>
      <c r="K2" s="52"/>
      <c r="L2" s="24"/>
      <c r="N2" t="s">
        <v>16</v>
      </c>
      <c r="O2">
        <v>3.87</v>
      </c>
    </row>
    <row r="3" spans="1:15" x14ac:dyDescent="0.3">
      <c r="A3" s="50"/>
      <c r="B3" s="51"/>
      <c r="C3" s="51"/>
      <c r="D3" s="51"/>
      <c r="E3" s="51"/>
      <c r="F3" s="51"/>
      <c r="G3" s="52"/>
      <c r="H3" s="52"/>
      <c r="I3" s="52"/>
      <c r="J3" s="52"/>
      <c r="K3" s="52"/>
      <c r="L3" s="25"/>
    </row>
    <row r="4" spans="1:15" x14ac:dyDescent="0.3">
      <c r="A4" s="53" t="s">
        <v>0</v>
      </c>
      <c r="B4" s="54" t="s">
        <v>1</v>
      </c>
      <c r="C4" s="54" t="s">
        <v>2</v>
      </c>
      <c r="D4" s="55" t="s">
        <v>3</v>
      </c>
      <c r="E4" s="57" t="s">
        <v>19</v>
      </c>
      <c r="F4" s="57"/>
      <c r="G4" s="58" t="s">
        <v>20</v>
      </c>
      <c r="H4" s="59"/>
      <c r="I4" s="57" t="s">
        <v>15</v>
      </c>
      <c r="J4" s="57"/>
      <c r="K4" s="57" t="s">
        <v>21</v>
      </c>
      <c r="L4" s="57"/>
    </row>
    <row r="5" spans="1:15" x14ac:dyDescent="0.3">
      <c r="A5" s="53"/>
      <c r="B5" s="54"/>
      <c r="C5" s="54"/>
      <c r="D5" s="56"/>
      <c r="E5" s="1" t="s">
        <v>4</v>
      </c>
      <c r="F5" s="1" t="s">
        <v>5</v>
      </c>
      <c r="G5" s="1" t="s">
        <v>4</v>
      </c>
      <c r="H5" s="1" t="s">
        <v>5</v>
      </c>
      <c r="I5" s="1" t="s">
        <v>4</v>
      </c>
      <c r="J5" s="1" t="s">
        <v>5</v>
      </c>
      <c r="K5" s="1" t="s">
        <v>4</v>
      </c>
      <c r="L5" s="1" t="s">
        <v>5</v>
      </c>
    </row>
    <row r="6" spans="1:15" x14ac:dyDescent="0.3">
      <c r="A6" s="23">
        <v>1</v>
      </c>
      <c r="B6" s="30" t="s">
        <v>23</v>
      </c>
      <c r="C6" s="13" t="s">
        <v>22</v>
      </c>
      <c r="D6" s="14">
        <v>2</v>
      </c>
      <c r="E6" s="21"/>
      <c r="F6" s="26"/>
      <c r="G6" s="27">
        <f>2789.6*3.75</f>
        <v>10461</v>
      </c>
      <c r="H6" s="27">
        <f>G6*D6</f>
        <v>20922</v>
      </c>
      <c r="I6" s="22"/>
      <c r="J6" s="28">
        <f>I6*D6</f>
        <v>0</v>
      </c>
      <c r="K6" s="21"/>
      <c r="L6" s="26"/>
    </row>
    <row r="7" spans="1:15" x14ac:dyDescent="0.3">
      <c r="A7" s="23">
        <v>2</v>
      </c>
      <c r="B7" s="16" t="s">
        <v>24</v>
      </c>
      <c r="C7" s="13" t="s">
        <v>18</v>
      </c>
      <c r="D7" s="14">
        <v>2</v>
      </c>
      <c r="E7" s="21">
        <f>609*3.75</f>
        <v>2283.75</v>
      </c>
      <c r="F7" s="26">
        <f>E7*D7</f>
        <v>4567.5</v>
      </c>
      <c r="G7" s="27"/>
      <c r="H7" s="27"/>
      <c r="I7" s="29"/>
      <c r="J7" s="27"/>
      <c r="K7" s="21"/>
      <c r="L7" s="26"/>
    </row>
    <row r="8" spans="1:15" x14ac:dyDescent="0.3">
      <c r="A8" s="60">
        <v>3</v>
      </c>
      <c r="B8" s="32" t="s">
        <v>24</v>
      </c>
      <c r="C8" s="13" t="s">
        <v>18</v>
      </c>
      <c r="D8" s="14">
        <v>2</v>
      </c>
      <c r="E8" s="21"/>
      <c r="F8" s="26"/>
      <c r="G8" s="27"/>
      <c r="H8" s="27"/>
      <c r="I8" s="29"/>
      <c r="J8" s="27"/>
      <c r="K8" s="21">
        <v>2395</v>
      </c>
      <c r="L8" s="26">
        <f>K8*D8</f>
        <v>4790</v>
      </c>
    </row>
    <row r="9" spans="1:15" x14ac:dyDescent="0.3">
      <c r="A9" s="61"/>
      <c r="B9" s="31" t="s">
        <v>25</v>
      </c>
      <c r="C9" s="13"/>
      <c r="D9" s="14"/>
      <c r="E9" s="15"/>
      <c r="F9" s="3"/>
      <c r="G9" s="22"/>
      <c r="H9" s="22"/>
      <c r="I9" s="22"/>
      <c r="J9" s="22"/>
      <c r="K9" s="18"/>
      <c r="L9" s="17"/>
    </row>
    <row r="10" spans="1:15" x14ac:dyDescent="0.3">
      <c r="A10" s="8"/>
      <c r="E10" s="2" t="s">
        <v>6</v>
      </c>
      <c r="F10" s="20">
        <f>SUM(F6:F9)</f>
        <v>4567.5</v>
      </c>
      <c r="G10" s="2" t="s">
        <v>6</v>
      </c>
      <c r="H10" s="20">
        <f>SUM(H6:H9)</f>
        <v>20922</v>
      </c>
      <c r="I10" s="2" t="s">
        <v>6</v>
      </c>
      <c r="J10" s="9">
        <f>SUM(J6:J9)</f>
        <v>0</v>
      </c>
      <c r="K10" s="2" t="s">
        <v>6</v>
      </c>
      <c r="L10" s="20">
        <f>SUM(L6:L9)</f>
        <v>4790</v>
      </c>
    </row>
    <row r="11" spans="1:15" x14ac:dyDescent="0.3">
      <c r="A11" s="8"/>
      <c r="E11" s="4" t="s">
        <v>7</v>
      </c>
      <c r="F11" s="9">
        <f>F10*O1</f>
        <v>822.15</v>
      </c>
      <c r="G11" s="4" t="s">
        <v>7</v>
      </c>
      <c r="H11" s="9">
        <f>H10*0.18</f>
        <v>3765.96</v>
      </c>
      <c r="I11" s="4" t="s">
        <v>7</v>
      </c>
      <c r="J11" s="9">
        <f>J10*0.18</f>
        <v>0</v>
      </c>
      <c r="K11" s="4" t="s">
        <v>7</v>
      </c>
      <c r="L11" s="9">
        <f>L12-L10</f>
        <v>862.19999999999982</v>
      </c>
    </row>
    <row r="12" spans="1:15" ht="15" thickBot="1" x14ac:dyDescent="0.35">
      <c r="A12" s="10"/>
      <c r="B12" s="11"/>
      <c r="C12" s="11"/>
      <c r="D12" s="5"/>
      <c r="E12" s="6" t="s">
        <v>12</v>
      </c>
      <c r="F12" s="19">
        <f>F10*1.18</f>
        <v>5389.65</v>
      </c>
      <c r="G12" s="6" t="s">
        <v>12</v>
      </c>
      <c r="H12" s="19">
        <f>SUM(H10:H11)</f>
        <v>24687.96</v>
      </c>
      <c r="I12" s="6" t="s">
        <v>12</v>
      </c>
      <c r="J12" s="19">
        <f>SUM(J10:J11)</f>
        <v>0</v>
      </c>
      <c r="K12" s="6" t="s">
        <v>12</v>
      </c>
      <c r="L12" s="19">
        <f>L10*1.18</f>
        <v>5652.2</v>
      </c>
    </row>
    <row r="13" spans="1:15" ht="15" thickBot="1" x14ac:dyDescent="0.35">
      <c r="A13" s="12"/>
      <c r="B13" s="12"/>
      <c r="C13" s="12"/>
      <c r="D13" s="7"/>
      <c r="E13" s="12"/>
      <c r="F13" s="12"/>
      <c r="G13" s="12"/>
      <c r="H13" s="12"/>
      <c r="I13" s="12"/>
      <c r="J13" s="12"/>
      <c r="K13" s="12"/>
      <c r="L13" s="12"/>
    </row>
    <row r="14" spans="1:15" x14ac:dyDescent="0.3">
      <c r="A14" s="62" t="s">
        <v>8</v>
      </c>
      <c r="B14" s="63"/>
      <c r="C14" s="63"/>
      <c r="D14" s="63"/>
      <c r="E14" s="46" t="s">
        <v>26</v>
      </c>
      <c r="F14" s="46"/>
      <c r="G14" s="46" t="s">
        <v>28</v>
      </c>
      <c r="H14" s="46"/>
      <c r="I14" s="46"/>
      <c r="J14" s="46"/>
      <c r="K14" s="46" t="s">
        <v>29</v>
      </c>
      <c r="L14" s="46"/>
    </row>
    <row r="15" spans="1:15" x14ac:dyDescent="0.3">
      <c r="A15" s="33" t="s">
        <v>9</v>
      </c>
      <c r="B15" s="34" t="s">
        <v>9</v>
      </c>
      <c r="C15" s="34"/>
      <c r="D15" s="34"/>
      <c r="E15" s="35" t="s">
        <v>17</v>
      </c>
      <c r="F15" s="35"/>
      <c r="G15" s="35" t="s">
        <v>27</v>
      </c>
      <c r="H15" s="35"/>
      <c r="I15" s="35"/>
      <c r="J15" s="35"/>
      <c r="K15" s="35" t="s">
        <v>30</v>
      </c>
      <c r="L15" s="35"/>
    </row>
    <row r="16" spans="1:15" ht="15" thickBot="1" x14ac:dyDescent="0.35">
      <c r="A16" s="39" t="s">
        <v>10</v>
      </c>
      <c r="B16" s="40" t="s">
        <v>11</v>
      </c>
      <c r="C16" s="40"/>
      <c r="D16" s="40"/>
      <c r="E16" s="41"/>
      <c r="F16" s="42"/>
      <c r="G16" s="41"/>
      <c r="H16" s="42"/>
      <c r="I16" s="41"/>
      <c r="J16" s="42"/>
      <c r="K16" s="41"/>
      <c r="L16" s="42"/>
    </row>
    <row r="17" spans="1:12" ht="15" thickBot="1" x14ac:dyDescent="0.35">
      <c r="A17" s="43"/>
      <c r="B17" s="44"/>
      <c r="C17" s="44"/>
      <c r="D17" s="45"/>
      <c r="E17" s="36"/>
      <c r="F17" s="37"/>
      <c r="G17" s="37"/>
      <c r="H17" s="37"/>
      <c r="I17" s="37"/>
      <c r="J17" s="37"/>
      <c r="K17" s="37"/>
      <c r="L17" s="38"/>
    </row>
  </sheetData>
  <mergeCells count="27">
    <mergeCell ref="G14:H14"/>
    <mergeCell ref="A1:K3"/>
    <mergeCell ref="A4:A5"/>
    <mergeCell ref="B4:B5"/>
    <mergeCell ref="C4:C5"/>
    <mergeCell ref="D4:D5"/>
    <mergeCell ref="E4:F4"/>
    <mergeCell ref="I4:J4"/>
    <mergeCell ref="K4:L4"/>
    <mergeCell ref="G4:H4"/>
    <mergeCell ref="A8:A9"/>
    <mergeCell ref="A14:D14"/>
    <mergeCell ref="E14:F14"/>
    <mergeCell ref="I14:J14"/>
    <mergeCell ref="K14:L14"/>
    <mergeCell ref="A15:D15"/>
    <mergeCell ref="E15:F15"/>
    <mergeCell ref="I15:J15"/>
    <mergeCell ref="K15:L15"/>
    <mergeCell ref="E17:L17"/>
    <mergeCell ref="A16:D16"/>
    <mergeCell ref="E16:F16"/>
    <mergeCell ref="I16:J16"/>
    <mergeCell ref="K16:L16"/>
    <mergeCell ref="A17:D17"/>
    <mergeCell ref="G16:H16"/>
    <mergeCell ref="G15:H1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B52AE-3F00-43F3-AF18-28FAEDB240C8}">
  <sheetPr>
    <pageSetUpPr fitToPage="1"/>
  </sheetPr>
  <dimension ref="A1:O17"/>
  <sheetViews>
    <sheetView showGridLines="0" tabSelected="1" workbookViewId="0">
      <selection activeCell="F22" sqref="F22"/>
    </sheetView>
  </sheetViews>
  <sheetFormatPr baseColWidth="10" defaultRowHeight="14.4" x14ac:dyDescent="0.3"/>
  <cols>
    <col min="2" max="2" width="61.44140625" customWidth="1"/>
    <col min="5" max="8" width="15.6640625" customWidth="1"/>
    <col min="9" max="10" width="15.6640625" hidden="1" customWidth="1"/>
    <col min="11" max="12" width="15.6640625" customWidth="1"/>
  </cols>
  <sheetData>
    <row r="1" spans="1:15" x14ac:dyDescent="0.3">
      <c r="A1" s="47" t="s">
        <v>14</v>
      </c>
      <c r="B1" s="48"/>
      <c r="C1" s="48"/>
      <c r="D1" s="48"/>
      <c r="E1" s="48"/>
      <c r="F1" s="48"/>
      <c r="G1" s="49"/>
      <c r="H1" s="49"/>
      <c r="I1" s="49"/>
      <c r="J1" s="49"/>
      <c r="K1" s="49"/>
      <c r="L1" s="24"/>
      <c r="N1" t="s">
        <v>13</v>
      </c>
      <c r="O1">
        <v>0.18</v>
      </c>
    </row>
    <row r="2" spans="1:15" x14ac:dyDescent="0.3">
      <c r="A2" s="50"/>
      <c r="B2" s="51"/>
      <c r="C2" s="51"/>
      <c r="D2" s="51"/>
      <c r="E2" s="51"/>
      <c r="F2" s="51"/>
      <c r="G2" s="52"/>
      <c r="H2" s="52"/>
      <c r="I2" s="52"/>
      <c r="J2" s="52"/>
      <c r="K2" s="52"/>
      <c r="L2" s="24"/>
      <c r="N2" t="s">
        <v>16</v>
      </c>
      <c r="O2">
        <v>3.87</v>
      </c>
    </row>
    <row r="3" spans="1:15" x14ac:dyDescent="0.3">
      <c r="A3" s="50"/>
      <c r="B3" s="51"/>
      <c r="C3" s="51"/>
      <c r="D3" s="51"/>
      <c r="E3" s="51"/>
      <c r="F3" s="51"/>
      <c r="G3" s="52"/>
      <c r="H3" s="52"/>
      <c r="I3" s="52"/>
      <c r="J3" s="52"/>
      <c r="K3" s="52"/>
      <c r="L3" s="25"/>
    </row>
    <row r="4" spans="1:15" x14ac:dyDescent="0.3">
      <c r="A4" s="53" t="s">
        <v>0</v>
      </c>
      <c r="B4" s="54" t="s">
        <v>1</v>
      </c>
      <c r="C4" s="54" t="s">
        <v>2</v>
      </c>
      <c r="D4" s="55" t="s">
        <v>3</v>
      </c>
      <c r="E4" s="57" t="s">
        <v>19</v>
      </c>
      <c r="F4" s="57"/>
      <c r="G4" s="58" t="s">
        <v>20</v>
      </c>
      <c r="H4" s="59"/>
      <c r="I4" s="57" t="s">
        <v>15</v>
      </c>
      <c r="J4" s="57"/>
      <c r="K4" s="57" t="s">
        <v>21</v>
      </c>
      <c r="L4" s="57"/>
    </row>
    <row r="5" spans="1:15" x14ac:dyDescent="0.3">
      <c r="A5" s="53"/>
      <c r="B5" s="54"/>
      <c r="C5" s="54"/>
      <c r="D5" s="56"/>
      <c r="E5" s="1" t="s">
        <v>4</v>
      </c>
      <c r="F5" s="1" t="s">
        <v>5</v>
      </c>
      <c r="G5" s="1" t="s">
        <v>4</v>
      </c>
      <c r="H5" s="1" t="s">
        <v>5</v>
      </c>
      <c r="I5" s="1" t="s">
        <v>4</v>
      </c>
      <c r="J5" s="1" t="s">
        <v>5</v>
      </c>
      <c r="K5" s="1" t="s">
        <v>4</v>
      </c>
      <c r="L5" s="1" t="s">
        <v>5</v>
      </c>
    </row>
    <row r="6" spans="1:15" x14ac:dyDescent="0.3">
      <c r="A6" s="23">
        <v>1</v>
      </c>
      <c r="B6" s="30" t="s">
        <v>23</v>
      </c>
      <c r="C6" s="13" t="s">
        <v>22</v>
      </c>
      <c r="D6" s="14">
        <v>2</v>
      </c>
      <c r="E6" s="21"/>
      <c r="F6" s="26"/>
      <c r="G6" s="27">
        <f>2789.6*3.75</f>
        <v>10461</v>
      </c>
      <c r="H6" s="27">
        <f>G6*D6</f>
        <v>20922</v>
      </c>
      <c r="I6" s="22"/>
      <c r="J6" s="28">
        <f>I6*D6</f>
        <v>0</v>
      </c>
      <c r="K6" s="21"/>
      <c r="L6" s="26"/>
    </row>
    <row r="7" spans="1:15" x14ac:dyDescent="0.3">
      <c r="A7" s="23">
        <v>2</v>
      </c>
      <c r="B7" s="16" t="s">
        <v>24</v>
      </c>
      <c r="C7" s="13" t="s">
        <v>18</v>
      </c>
      <c r="D7" s="14">
        <v>2</v>
      </c>
      <c r="E7" s="21">
        <f>585*3.75</f>
        <v>2193.75</v>
      </c>
      <c r="F7" s="26">
        <f>E7*D7</f>
        <v>4387.5</v>
      </c>
      <c r="G7" s="27"/>
      <c r="H7" s="27"/>
      <c r="I7" s="29"/>
      <c r="J7" s="27"/>
      <c r="K7" s="21"/>
      <c r="L7" s="26"/>
    </row>
    <row r="8" spans="1:15" x14ac:dyDescent="0.3">
      <c r="A8" s="60">
        <v>3</v>
      </c>
      <c r="B8" s="32" t="s">
        <v>24</v>
      </c>
      <c r="C8" s="13" t="s">
        <v>18</v>
      </c>
      <c r="D8" s="14">
        <v>2</v>
      </c>
      <c r="E8" s="21"/>
      <c r="F8" s="26"/>
      <c r="G8" s="27"/>
      <c r="H8" s="27"/>
      <c r="I8" s="29"/>
      <c r="J8" s="27"/>
      <c r="K8" s="21">
        <v>2395</v>
      </c>
      <c r="L8" s="26">
        <f>K8*D8</f>
        <v>4790</v>
      </c>
    </row>
    <row r="9" spans="1:15" x14ac:dyDescent="0.3">
      <c r="A9" s="61"/>
      <c r="B9" s="31" t="s">
        <v>25</v>
      </c>
      <c r="C9" s="13"/>
      <c r="D9" s="14"/>
      <c r="E9" s="15"/>
      <c r="F9" s="3"/>
      <c r="G9" s="22"/>
      <c r="H9" s="22"/>
      <c r="I9" s="22"/>
      <c r="J9" s="22"/>
      <c r="K9" s="18"/>
      <c r="L9" s="17"/>
    </row>
    <row r="10" spans="1:15" x14ac:dyDescent="0.3">
      <c r="A10" s="8"/>
      <c r="E10" s="2" t="s">
        <v>6</v>
      </c>
      <c r="F10" s="20">
        <f>SUM(F6:F9)</f>
        <v>4387.5</v>
      </c>
      <c r="G10" s="2" t="s">
        <v>6</v>
      </c>
      <c r="H10" s="20">
        <f>SUM(H6:H9)</f>
        <v>20922</v>
      </c>
      <c r="I10" s="2" t="s">
        <v>6</v>
      </c>
      <c r="J10" s="9">
        <f>SUM(J6:J9)</f>
        <v>0</v>
      </c>
      <c r="K10" s="2" t="s">
        <v>6</v>
      </c>
      <c r="L10" s="20">
        <f>SUM(L6:L9)</f>
        <v>4790</v>
      </c>
    </row>
    <row r="11" spans="1:15" x14ac:dyDescent="0.3">
      <c r="A11" s="8"/>
      <c r="E11" s="4" t="s">
        <v>7</v>
      </c>
      <c r="F11" s="9">
        <f>F10*O1</f>
        <v>789.75</v>
      </c>
      <c r="G11" s="4" t="s">
        <v>7</v>
      </c>
      <c r="H11" s="9">
        <f>H10*0.18</f>
        <v>3765.96</v>
      </c>
      <c r="I11" s="4" t="s">
        <v>7</v>
      </c>
      <c r="J11" s="9">
        <f>J10*0.18</f>
        <v>0</v>
      </c>
      <c r="K11" s="4" t="s">
        <v>7</v>
      </c>
      <c r="L11" s="9">
        <f>L12-L10</f>
        <v>862.19999999999982</v>
      </c>
    </row>
    <row r="12" spans="1:15" ht="15" thickBot="1" x14ac:dyDescent="0.35">
      <c r="A12" s="10"/>
      <c r="B12" s="11"/>
      <c r="C12" s="11"/>
      <c r="D12" s="5"/>
      <c r="E12" s="6" t="s">
        <v>12</v>
      </c>
      <c r="F12" s="19">
        <f>F10*1.18</f>
        <v>5177.25</v>
      </c>
      <c r="G12" s="6" t="s">
        <v>12</v>
      </c>
      <c r="H12" s="19">
        <f>SUM(H10:H11)</f>
        <v>24687.96</v>
      </c>
      <c r="I12" s="6" t="s">
        <v>12</v>
      </c>
      <c r="J12" s="19">
        <f>SUM(J10:J11)</f>
        <v>0</v>
      </c>
      <c r="K12" s="6" t="s">
        <v>12</v>
      </c>
      <c r="L12" s="19">
        <f>L10*1.18</f>
        <v>5652.2</v>
      </c>
    </row>
    <row r="13" spans="1:15" ht="15" thickBot="1" x14ac:dyDescent="0.35">
      <c r="A13" s="12"/>
      <c r="B13" s="12"/>
      <c r="C13" s="12"/>
      <c r="D13" s="7"/>
      <c r="E13" s="12"/>
      <c r="F13" s="12"/>
      <c r="G13" s="12"/>
      <c r="H13" s="12"/>
      <c r="I13" s="12"/>
      <c r="J13" s="12"/>
      <c r="K13" s="12"/>
      <c r="L13" s="12"/>
    </row>
    <row r="14" spans="1:15" x14ac:dyDescent="0.3">
      <c r="A14" s="62" t="s">
        <v>8</v>
      </c>
      <c r="B14" s="63"/>
      <c r="C14" s="63"/>
      <c r="D14" s="63"/>
      <c r="E14" s="46" t="s">
        <v>26</v>
      </c>
      <c r="F14" s="46"/>
      <c r="G14" s="46" t="s">
        <v>28</v>
      </c>
      <c r="H14" s="46"/>
      <c r="I14" s="46"/>
      <c r="J14" s="46"/>
      <c r="K14" s="46" t="s">
        <v>29</v>
      </c>
      <c r="L14" s="46"/>
    </row>
    <row r="15" spans="1:15" x14ac:dyDescent="0.3">
      <c r="A15" s="33" t="s">
        <v>9</v>
      </c>
      <c r="B15" s="34" t="s">
        <v>9</v>
      </c>
      <c r="C15" s="34"/>
      <c r="D15" s="34"/>
      <c r="E15" s="35" t="s">
        <v>17</v>
      </c>
      <c r="F15" s="35"/>
      <c r="G15" s="35" t="s">
        <v>27</v>
      </c>
      <c r="H15" s="35"/>
      <c r="I15" s="35"/>
      <c r="J15" s="35"/>
      <c r="K15" s="35" t="s">
        <v>30</v>
      </c>
      <c r="L15" s="35"/>
    </row>
    <row r="16" spans="1:15" ht="15" thickBot="1" x14ac:dyDescent="0.35">
      <c r="A16" s="39" t="s">
        <v>10</v>
      </c>
      <c r="B16" s="40" t="s">
        <v>11</v>
      </c>
      <c r="C16" s="40"/>
      <c r="D16" s="40"/>
      <c r="E16" s="41"/>
      <c r="F16" s="42"/>
      <c r="G16" s="41"/>
      <c r="H16" s="42"/>
      <c r="I16" s="41"/>
      <c r="J16" s="42"/>
      <c r="K16" s="41"/>
      <c r="L16" s="42"/>
    </row>
    <row r="17" spans="1:12" ht="15" thickBot="1" x14ac:dyDescent="0.35">
      <c r="A17" s="43"/>
      <c r="B17" s="44"/>
      <c r="C17" s="44"/>
      <c r="D17" s="45"/>
      <c r="E17" s="36"/>
      <c r="F17" s="37"/>
      <c r="G17" s="37"/>
      <c r="H17" s="37"/>
      <c r="I17" s="37"/>
      <c r="J17" s="37"/>
      <c r="K17" s="37"/>
      <c r="L17" s="38"/>
    </row>
  </sheetData>
  <mergeCells count="27">
    <mergeCell ref="A17:D17"/>
    <mergeCell ref="E17:L17"/>
    <mergeCell ref="A15:D15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8:A9"/>
    <mergeCell ref="A14:D14"/>
    <mergeCell ref="E14:F14"/>
    <mergeCell ref="G14:H14"/>
    <mergeCell ref="I14:J14"/>
    <mergeCell ref="K14:L14"/>
    <mergeCell ref="A1:K3"/>
    <mergeCell ref="A4:A5"/>
    <mergeCell ref="B4:B5"/>
    <mergeCell ref="C4:C5"/>
    <mergeCell ref="D4:D5"/>
    <mergeCell ref="E4:F4"/>
    <mergeCell ref="G4:H4"/>
    <mergeCell ref="I4:J4"/>
    <mergeCell ref="K4:L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COMP 1</vt:lpstr>
      <vt:lpstr>COMP 2</vt:lpstr>
      <vt:lpstr>'COMP 1'!Área_de_impresión</vt:lpstr>
      <vt:lpstr>'COMP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SARAUCANO</dc:creator>
  <cp:lastModifiedBy>Juan Pacora (OSF-CAL)</cp:lastModifiedBy>
  <cp:lastPrinted>2015-07-07T23:07:46Z</cp:lastPrinted>
  <dcterms:created xsi:type="dcterms:W3CDTF">2012-11-14T21:19:44Z</dcterms:created>
  <dcterms:modified xsi:type="dcterms:W3CDTF">2024-01-10T19:53:58Z</dcterms:modified>
</cp:coreProperties>
</file>