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10" documentId="8_{88B1B7CF-45DA-48BB-9253-D44352C97988}" xr6:coauthVersionLast="47" xr6:coauthVersionMax="47" xr10:uidLastSave="{386441AE-BA9C-4899-8830-A27940E3CE38}"/>
  <bookViews>
    <workbookView xWindow="-120" yWindow="-120" windowWidth="20730" windowHeight="11160" activeTab="1" xr2:uid="{0E7CD10A-CE90-4F11-AAA1-C38187B0914C}"/>
  </bookViews>
  <sheets>
    <sheet name="HARINA " sheetId="21" r:id="rId1"/>
    <sheet name="RESIDUOS -POECHOS" sheetId="22" r:id="rId2"/>
    <sheet name="CON PESO" sheetId="23" r:id="rId3"/>
    <sheet name="FREKKO" sheetId="24" r:id="rId4"/>
    <sheet name="CETUS - ABC" sheetId="2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2" l="1"/>
  <c r="F11" i="21"/>
  <c r="H13" i="25"/>
  <c r="H9" i="24"/>
  <c r="H8" i="24"/>
  <c r="H6" i="25"/>
  <c r="H7" i="25"/>
  <c r="H8" i="25"/>
  <c r="H9" i="25"/>
  <c r="H10" i="25"/>
  <c r="H11" i="25"/>
  <c r="H12" i="25"/>
  <c r="H14" i="25"/>
  <c r="H15" i="25"/>
  <c r="H16" i="25"/>
  <c r="H17" i="25"/>
  <c r="H18" i="25"/>
  <c r="H19" i="25"/>
  <c r="H20" i="25"/>
  <c r="H21" i="25"/>
  <c r="H22" i="25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5" i="24"/>
  <c r="H6" i="24"/>
  <c r="H7" i="24"/>
  <c r="H4" i="24"/>
  <c r="H5" i="25"/>
  <c r="H23" i="25" l="1"/>
  <c r="H4" i="23"/>
  <c r="H19" i="23" s="1"/>
  <c r="G5" i="22"/>
  <c r="G11" i="21" l="1"/>
</calcChain>
</file>

<file path=xl/sharedStrings.xml><?xml version="1.0" encoding="utf-8"?>
<sst xmlns="http://schemas.openxmlformats.org/spreadsheetml/2006/main" count="396" uniqueCount="149">
  <si>
    <t>FECHA</t>
  </si>
  <si>
    <t>GUIA DE OCEANO</t>
  </si>
  <si>
    <t>CHOFER</t>
  </si>
  <si>
    <t>ROGER FARFAN</t>
  </si>
  <si>
    <t>GUIA TRANSPORTE</t>
  </si>
  <si>
    <t>DIRECCION</t>
  </si>
  <si>
    <t>MONTO SIN IGV</t>
  </si>
  <si>
    <t>DESCRIPCION DEL TRASLADO</t>
  </si>
  <si>
    <t xml:space="preserve">PLACA </t>
  </si>
  <si>
    <t xml:space="preserve">A CARGO </t>
  </si>
  <si>
    <t>RESIDUOS</t>
  </si>
  <si>
    <t>CETUS ABC</t>
  </si>
  <si>
    <t>JUAN</t>
  </si>
  <si>
    <t>CAROLINA ABC</t>
  </si>
  <si>
    <t>HARINA DE PESCADO</t>
  </si>
  <si>
    <t>EG07-0000004</t>
  </si>
  <si>
    <t>#</t>
  </si>
  <si>
    <t>0001-009348</t>
  </si>
  <si>
    <t>0022-00016832</t>
  </si>
  <si>
    <t>F8J-816</t>
  </si>
  <si>
    <t>BALLESTEROS</t>
  </si>
  <si>
    <t>0001-009553</t>
  </si>
  <si>
    <t>0022-0016878</t>
  </si>
  <si>
    <t>LUIS</t>
  </si>
  <si>
    <t>0001-009552</t>
  </si>
  <si>
    <t>ABC CAROLINA</t>
  </si>
  <si>
    <t>0022-0016872</t>
  </si>
  <si>
    <t>0001-009551</t>
  </si>
  <si>
    <t>0022-0016959</t>
  </si>
  <si>
    <t>0001-009563</t>
  </si>
  <si>
    <t>0022-0017020</t>
  </si>
  <si>
    <t>T1R-942</t>
  </si>
  <si>
    <t>0001-009564</t>
  </si>
  <si>
    <t>0022-0017045</t>
  </si>
  <si>
    <t>F7Q-818</t>
  </si>
  <si>
    <t>0001-009565</t>
  </si>
  <si>
    <t>0022-0017053</t>
  </si>
  <si>
    <t>0001-009567</t>
  </si>
  <si>
    <t>ABC- CAROLINA</t>
  </si>
  <si>
    <t>TA09-0000002</t>
  </si>
  <si>
    <t>GUIA DE TRANSPORTE</t>
  </si>
  <si>
    <t>RUTA</t>
  </si>
  <si>
    <t>MONTO</t>
  </si>
  <si>
    <t>CANTIDAD</t>
  </si>
  <si>
    <t>CARGA</t>
  </si>
  <si>
    <t>GUIA DE REMISIOIN</t>
  </si>
  <si>
    <t>PLACA</t>
  </si>
  <si>
    <t>RESPONSABLE</t>
  </si>
  <si>
    <t>0001-009742</t>
  </si>
  <si>
    <t>POECHOS ABC</t>
  </si>
  <si>
    <t>EG07-00001199</t>
  </si>
  <si>
    <t>A1G-885</t>
  </si>
  <si>
    <t>FRANK</t>
  </si>
  <si>
    <t>EG03-00000001</t>
  </si>
  <si>
    <t>CETUS - ABC</t>
  </si>
  <si>
    <t>EG07-00000038</t>
  </si>
  <si>
    <t>0001-009744</t>
  </si>
  <si>
    <t>ALTAIR - ABC</t>
  </si>
  <si>
    <t>021-000865</t>
  </si>
  <si>
    <t>D6U-718</t>
  </si>
  <si>
    <t>0001-009745</t>
  </si>
  <si>
    <t>021-00867</t>
  </si>
  <si>
    <t>CARLOS</t>
  </si>
  <si>
    <t>0001-009754</t>
  </si>
  <si>
    <t>021-000880</t>
  </si>
  <si>
    <t>0001-009743</t>
  </si>
  <si>
    <t>RESIDUOS DE PERICO</t>
  </si>
  <si>
    <t>021-000859</t>
  </si>
  <si>
    <t>0001-009499</t>
  </si>
  <si>
    <t>ALTAIR ABC</t>
  </si>
  <si>
    <t>021-000767</t>
  </si>
  <si>
    <t>D6Z-770</t>
  </si>
  <si>
    <t>0001-009724</t>
  </si>
  <si>
    <t>021-000831</t>
  </si>
  <si>
    <t>0001-009726</t>
  </si>
  <si>
    <t>021-000836</t>
  </si>
  <si>
    <t>0001-009728</t>
  </si>
  <si>
    <t>021-000839</t>
  </si>
  <si>
    <t>0001-009729</t>
  </si>
  <si>
    <t>021-000843</t>
  </si>
  <si>
    <t>0001-009734</t>
  </si>
  <si>
    <t>021-000846</t>
  </si>
  <si>
    <t>0001-009735</t>
  </si>
  <si>
    <t>021-000850</t>
  </si>
  <si>
    <t>0001-009736</t>
  </si>
  <si>
    <t>021-000851</t>
  </si>
  <si>
    <t>0001-009737</t>
  </si>
  <si>
    <t>021-000852</t>
  </si>
  <si>
    <t>0001-009739</t>
  </si>
  <si>
    <t>021-000854</t>
  </si>
  <si>
    <t>0001-009746</t>
  </si>
  <si>
    <t>ALTAIR -ABC</t>
  </si>
  <si>
    <t>021-000874</t>
  </si>
  <si>
    <t>0001-009713</t>
  </si>
  <si>
    <t>FREKKO ABC</t>
  </si>
  <si>
    <t>0002-0001818</t>
  </si>
  <si>
    <t>0001-009740</t>
  </si>
  <si>
    <t>010-007440</t>
  </si>
  <si>
    <t>FREKO ABC</t>
  </si>
  <si>
    <t>010-0007348</t>
  </si>
  <si>
    <t>0001-009725</t>
  </si>
  <si>
    <t>0002-0001821</t>
  </si>
  <si>
    <t>0001-008473</t>
  </si>
  <si>
    <t>DINOS VACIOS</t>
  </si>
  <si>
    <t>0022-0016269</t>
  </si>
  <si>
    <t>0001-009731</t>
  </si>
  <si>
    <t>EG07-00000021</t>
  </si>
  <si>
    <t>0001-009733</t>
  </si>
  <si>
    <t>EG07-00000022</t>
  </si>
  <si>
    <t>0001-009738</t>
  </si>
  <si>
    <t>EG07-00000024</t>
  </si>
  <si>
    <t>0001-009566</t>
  </si>
  <si>
    <t>EG07-0000029</t>
  </si>
  <si>
    <t>0001-009569</t>
  </si>
  <si>
    <t>007-00033</t>
  </si>
  <si>
    <t>0001-009471</t>
  </si>
  <si>
    <t>0025-0001959</t>
  </si>
  <si>
    <t>0001-009475</t>
  </si>
  <si>
    <t>0025-0001998</t>
  </si>
  <si>
    <t>F5F-903</t>
  </si>
  <si>
    <t>0001-009477</t>
  </si>
  <si>
    <t>0025-0001996</t>
  </si>
  <si>
    <t>PEDRO</t>
  </si>
  <si>
    <t>0001-009480</t>
  </si>
  <si>
    <t>025-0001995</t>
  </si>
  <si>
    <t>0001-009486</t>
  </si>
  <si>
    <t>0025-0001962</t>
  </si>
  <si>
    <t>0001-009491</t>
  </si>
  <si>
    <t>0025-0001964</t>
  </si>
  <si>
    <t>0001-009500</t>
  </si>
  <si>
    <t>0025-0001968</t>
  </si>
  <si>
    <t>0001-009716</t>
  </si>
  <si>
    <t>EG07-0000005</t>
  </si>
  <si>
    <t>0001-009720</t>
  </si>
  <si>
    <t>EG07-00000011</t>
  </si>
  <si>
    <t>0001-009727</t>
  </si>
  <si>
    <t>EG07-0000017</t>
  </si>
  <si>
    <t>0001-009741</t>
  </si>
  <si>
    <t>EG07-0000026</t>
  </si>
  <si>
    <t>0001-009730</t>
  </si>
  <si>
    <t>FREEKO - ABC</t>
  </si>
  <si>
    <t>0002-001823</t>
  </si>
  <si>
    <t>0001-009702</t>
  </si>
  <si>
    <t>PESO</t>
  </si>
  <si>
    <t>PRECIO</t>
  </si>
  <si>
    <t>peso</t>
  </si>
  <si>
    <t>COSTO POR KILO</t>
  </si>
  <si>
    <t>PESO TM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</si>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</sst>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1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4" fontId="0" fillId="0" borderId="0" xfId="0" applyNumberFormat="1"/>
    <xf numFmtId="4" fontId="4" fillId="6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" fontId="6" fillId="0" borderId="0" xfId="0" applyNumberFormat="1" applyFont="1"/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5CA-47B5-4A14-AFB2-8792A6A13562}">
  <dimension ref="B2:L12"/>
  <sheetViews>
    <sheetView workbookViewId="0">
      <selection activeCell="E2" sqref="E2"/>
    </sheetView>
  </sheetViews>
  <sheetFormatPr baseColWidth="10" defaultRowHeight="15" x14ac:dyDescent="0.25"/>
  <cols>
    <col min="2" max="2" width="6" customWidth="1"/>
    <col min="5" max="6" width="16.7109375" customWidth="1"/>
    <col min="8" max="8" width="20.42578125" customWidth="1"/>
    <col min="9" max="9" width="22.85546875" customWidth="1"/>
    <col min="12" max="12" width="14.7109375" customWidth="1"/>
  </cols>
  <sheetData>
    <row r="2" spans="2:12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8" t="s">
        <v>147</v>
      </c>
      <c r="G2" s="10" t="s">
        <v>6</v>
      </c>
      <c r="H2" s="11" t="s">
        <v>7</v>
      </c>
      <c r="I2" s="11" t="s">
        <v>1</v>
      </c>
      <c r="J2" s="8" t="s">
        <v>2</v>
      </c>
      <c r="K2" s="8" t="s">
        <v>8</v>
      </c>
      <c r="L2" s="8" t="s">
        <v>9</v>
      </c>
    </row>
    <row r="3" spans="2:12" ht="26.25" x14ac:dyDescent="0.25">
      <c r="B3" s="13">
        <v>1</v>
      </c>
      <c r="C3" s="3">
        <v>45216</v>
      </c>
      <c r="D3" s="1" t="s">
        <v>17</v>
      </c>
      <c r="E3" s="1" t="s">
        <v>13</v>
      </c>
      <c r="F3" s="25">
        <v>32</v>
      </c>
      <c r="G3" s="4">
        <v>600</v>
      </c>
      <c r="H3" s="2" t="s">
        <v>14</v>
      </c>
      <c r="I3" s="2" t="s">
        <v>18</v>
      </c>
      <c r="J3" s="2" t="s">
        <v>19</v>
      </c>
      <c r="K3" s="1" t="s">
        <v>20</v>
      </c>
      <c r="L3" s="1" t="s">
        <v>3</v>
      </c>
    </row>
    <row r="4" spans="2:12" ht="26.25" x14ac:dyDescent="0.25">
      <c r="B4" s="13">
        <v>2</v>
      </c>
      <c r="C4" s="3">
        <v>45220</v>
      </c>
      <c r="D4" s="1" t="s">
        <v>21</v>
      </c>
      <c r="E4" s="1" t="s">
        <v>13</v>
      </c>
      <c r="F4" s="25">
        <v>32</v>
      </c>
      <c r="G4" s="4">
        <v>600</v>
      </c>
      <c r="H4" s="2" t="s">
        <v>14</v>
      </c>
      <c r="I4" s="2" t="s">
        <v>22</v>
      </c>
      <c r="J4" s="2" t="s">
        <v>19</v>
      </c>
      <c r="K4" s="1" t="s">
        <v>23</v>
      </c>
      <c r="L4" s="1" t="s">
        <v>3</v>
      </c>
    </row>
    <row r="5" spans="2:12" ht="26.25" x14ac:dyDescent="0.25">
      <c r="B5" s="13">
        <v>3</v>
      </c>
      <c r="C5" s="3">
        <v>45220</v>
      </c>
      <c r="D5" s="1" t="s">
        <v>24</v>
      </c>
      <c r="E5" s="1" t="s">
        <v>25</v>
      </c>
      <c r="F5" s="25">
        <v>32</v>
      </c>
      <c r="G5" s="4">
        <v>600</v>
      </c>
      <c r="H5" s="2" t="s">
        <v>14</v>
      </c>
      <c r="I5" s="2" t="s">
        <v>26</v>
      </c>
      <c r="J5" s="2" t="s">
        <v>19</v>
      </c>
      <c r="K5" s="1" t="s">
        <v>23</v>
      </c>
      <c r="L5" s="1" t="s">
        <v>3</v>
      </c>
    </row>
    <row r="6" spans="2:12" ht="26.25" x14ac:dyDescent="0.25">
      <c r="B6" s="13">
        <v>4</v>
      </c>
      <c r="C6" s="3">
        <v>45229</v>
      </c>
      <c r="D6" s="1" t="s">
        <v>27</v>
      </c>
      <c r="E6" s="1" t="s">
        <v>25</v>
      </c>
      <c r="F6" s="25">
        <v>32</v>
      </c>
      <c r="G6" s="4">
        <v>600</v>
      </c>
      <c r="H6" s="2" t="s">
        <v>14</v>
      </c>
      <c r="I6" s="2" t="s">
        <v>28</v>
      </c>
      <c r="J6" s="2" t="s">
        <v>19</v>
      </c>
      <c r="K6" s="1" t="s">
        <v>20</v>
      </c>
      <c r="L6" s="1" t="s">
        <v>3</v>
      </c>
    </row>
    <row r="7" spans="2:12" ht="26.25" x14ac:dyDescent="0.25">
      <c r="B7" s="13">
        <v>5</v>
      </c>
      <c r="C7" s="3">
        <v>45238</v>
      </c>
      <c r="D7" s="1" t="s">
        <v>29</v>
      </c>
      <c r="E7" s="1" t="s">
        <v>25</v>
      </c>
      <c r="F7" s="25">
        <v>32</v>
      </c>
      <c r="G7" s="4">
        <v>600</v>
      </c>
      <c r="H7" s="2" t="s">
        <v>14</v>
      </c>
      <c r="I7" s="2" t="s">
        <v>30</v>
      </c>
      <c r="J7" s="2" t="s">
        <v>31</v>
      </c>
      <c r="K7" s="1" t="s">
        <v>20</v>
      </c>
      <c r="L7" s="1" t="s">
        <v>3</v>
      </c>
    </row>
    <row r="8" spans="2:12" ht="26.25" x14ac:dyDescent="0.25">
      <c r="B8" s="13">
        <v>6</v>
      </c>
      <c r="C8" s="3">
        <v>45241</v>
      </c>
      <c r="D8" s="1" t="s">
        <v>32</v>
      </c>
      <c r="E8" s="1" t="s">
        <v>25</v>
      </c>
      <c r="F8" s="25">
        <v>32</v>
      </c>
      <c r="G8" s="4">
        <v>600</v>
      </c>
      <c r="H8" s="2" t="s">
        <v>14</v>
      </c>
      <c r="I8" s="2" t="s">
        <v>33</v>
      </c>
      <c r="J8" s="2" t="s">
        <v>34</v>
      </c>
      <c r="K8" s="1" t="s">
        <v>20</v>
      </c>
      <c r="L8" s="1" t="s">
        <v>3</v>
      </c>
    </row>
    <row r="9" spans="2:12" ht="26.25" x14ac:dyDescent="0.25">
      <c r="B9" s="13">
        <v>7</v>
      </c>
      <c r="C9" s="3">
        <v>45241</v>
      </c>
      <c r="D9" s="1" t="s">
        <v>35</v>
      </c>
      <c r="E9" s="1" t="s">
        <v>13</v>
      </c>
      <c r="F9" s="25">
        <v>32</v>
      </c>
      <c r="G9" s="4">
        <v>600</v>
      </c>
      <c r="H9" s="2" t="s">
        <v>14</v>
      </c>
      <c r="I9" s="2" t="s">
        <v>36</v>
      </c>
      <c r="J9" s="2" t="s">
        <v>34</v>
      </c>
      <c r="K9" s="1" t="s">
        <v>20</v>
      </c>
      <c r="L9" s="1" t="s">
        <v>3</v>
      </c>
    </row>
    <row r="10" spans="2:12" ht="26.25" x14ac:dyDescent="0.25">
      <c r="B10" s="13">
        <v>8</v>
      </c>
      <c r="C10" s="3">
        <v>45245</v>
      </c>
      <c r="D10" s="1" t="s">
        <v>37</v>
      </c>
      <c r="E10" s="1" t="s">
        <v>38</v>
      </c>
      <c r="F10" s="25">
        <v>32</v>
      </c>
      <c r="G10" s="4">
        <v>600</v>
      </c>
      <c r="H10" s="2" t="s">
        <v>14</v>
      </c>
      <c r="I10" s="2" t="s">
        <v>39</v>
      </c>
      <c r="J10" s="2" t="s">
        <v>34</v>
      </c>
      <c r="K10" s="1" t="s">
        <v>23</v>
      </c>
      <c r="L10" s="1" t="s">
        <v>3</v>
      </c>
    </row>
    <row r="11" spans="2:12" ht="15.75" x14ac:dyDescent="0.25">
      <c r="F11" s="26">
        <f>SUM(F3:F10)</f>
        <v>256</v>
      </c>
      <c r="G11" s="23">
        <f>SUM(G3:G10)</f>
        <v>4800</v>
      </c>
    </row>
    <row r="12" spans="2:12" x14ac:dyDescent="0.25">
      <c r="F12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4D-000F-4F49-B640-27C76F99836E}">
  <dimension ref="B2:L13"/>
  <sheetViews>
    <sheetView tabSelected="1" workbookViewId="0">
      <selection activeCell="F18" sqref="F18"/>
    </sheetView>
  </sheetViews>
  <sheetFormatPr baseColWidth="10" defaultRowHeight="15" x14ac:dyDescent="0.25"/>
  <cols>
    <col min="2" max="2" width="5.5703125" customWidth="1"/>
    <col min="5" max="6" width="16.7109375" customWidth="1"/>
    <col min="8" max="8" width="20.42578125" customWidth="1"/>
    <col min="9" max="9" width="22.85546875" customWidth="1"/>
    <col min="12" max="12" width="14.7109375" customWidth="1"/>
  </cols>
  <sheetData>
    <row r="2" spans="2:12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8" t="s">
        <v>147</v>
      </c>
      <c r="G2" s="10" t="s">
        <v>6</v>
      </c>
      <c r="H2" s="11" t="s">
        <v>7</v>
      </c>
      <c r="I2" s="11" t="s">
        <v>1</v>
      </c>
      <c r="J2" s="8" t="s">
        <v>2</v>
      </c>
      <c r="K2" s="8" t="s">
        <v>8</v>
      </c>
      <c r="L2" s="8" t="s">
        <v>9</v>
      </c>
    </row>
    <row r="3" spans="2:12" ht="26.25" x14ac:dyDescent="0.25">
      <c r="B3" s="13">
        <v>1</v>
      </c>
      <c r="C3" s="3">
        <v>45243</v>
      </c>
      <c r="D3" s="1" t="s">
        <v>48</v>
      </c>
      <c r="E3" s="1" t="s">
        <v>49</v>
      </c>
      <c r="F3" s="2">
        <v>4.5434000000000001</v>
      </c>
      <c r="G3" s="4">
        <v>600</v>
      </c>
      <c r="H3" s="2" t="s">
        <v>10</v>
      </c>
      <c r="I3" s="2" t="s">
        <v>50</v>
      </c>
      <c r="J3" s="2" t="s">
        <v>51</v>
      </c>
      <c r="K3" s="1" t="s">
        <v>52</v>
      </c>
      <c r="L3" s="1" t="s">
        <v>3</v>
      </c>
    </row>
    <row r="4" spans="2:12" ht="26.25" x14ac:dyDescent="0.25">
      <c r="B4" s="13">
        <v>2</v>
      </c>
      <c r="C4" s="3">
        <v>45248</v>
      </c>
      <c r="D4" s="1" t="s">
        <v>53</v>
      </c>
      <c r="E4" s="1" t="s">
        <v>54</v>
      </c>
      <c r="F4" s="2">
        <v>3.8965000000000001</v>
      </c>
      <c r="G4" s="4">
        <v>600</v>
      </c>
      <c r="H4" s="2" t="s">
        <v>10</v>
      </c>
      <c r="I4" s="2" t="s">
        <v>55</v>
      </c>
      <c r="J4" s="2" t="s">
        <v>34</v>
      </c>
      <c r="K4" s="1" t="s">
        <v>20</v>
      </c>
      <c r="L4" s="1" t="s">
        <v>3</v>
      </c>
    </row>
    <row r="5" spans="2:12" ht="15.75" x14ac:dyDescent="0.25">
      <c r="F5" s="24">
        <f>SUM(F3:F4)</f>
        <v>8.4398999999999997</v>
      </c>
      <c r="G5" s="23">
        <f>SUM(G3:G4)</f>
        <v>1200</v>
      </c>
    </row>
    <row r="13" spans="2:12" x14ac:dyDescent="0.25">
      <c r="G1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868-3136-44C1-9314-139F5C129CE2}">
  <dimension ref="B3:M19"/>
  <sheetViews>
    <sheetView topLeftCell="A9" workbookViewId="0">
      <selection activeCell="H19" sqref="H19"/>
    </sheetView>
  </sheetViews>
  <sheetFormatPr baseColWidth="10" defaultRowHeight="15" x14ac:dyDescent="0.25"/>
  <cols>
    <col min="2" max="2" width="5.5703125" customWidth="1"/>
    <col min="5" max="6" width="16.7109375" customWidth="1"/>
    <col min="7" max="7" width="9.28515625" style="17" customWidth="1"/>
    <col min="8" max="8" width="13.5703125" style="17" customWidth="1"/>
    <col min="9" max="9" width="22.85546875" customWidth="1"/>
    <col min="12" max="12" width="14.7109375" customWidth="1"/>
    <col min="13" max="13" width="27.140625" customWidth="1"/>
  </cols>
  <sheetData>
    <row r="3" spans="2:13" ht="56.25" x14ac:dyDescent="0.3">
      <c r="B3" s="15" t="s">
        <v>16</v>
      </c>
      <c r="C3" s="15" t="s">
        <v>0</v>
      </c>
      <c r="D3" s="15" t="s">
        <v>40</v>
      </c>
      <c r="E3" s="15" t="s">
        <v>41</v>
      </c>
      <c r="F3" s="15" t="s">
        <v>143</v>
      </c>
      <c r="G3" s="18" t="s">
        <v>144</v>
      </c>
      <c r="H3" s="18" t="s">
        <v>42</v>
      </c>
      <c r="I3" s="15" t="s">
        <v>44</v>
      </c>
      <c r="J3" s="15" t="s">
        <v>45</v>
      </c>
      <c r="K3" s="15" t="s">
        <v>46</v>
      </c>
      <c r="L3" s="15" t="s">
        <v>2</v>
      </c>
      <c r="M3" s="16" t="s">
        <v>47</v>
      </c>
    </row>
    <row r="4" spans="2:13" ht="26.25" x14ac:dyDescent="0.25">
      <c r="B4" s="14">
        <v>1</v>
      </c>
      <c r="C4" s="5">
        <v>45224</v>
      </c>
      <c r="D4" s="6" t="s">
        <v>142</v>
      </c>
      <c r="E4" s="6" t="s">
        <v>69</v>
      </c>
      <c r="F4" s="6">
        <v>8.3239999999999998</v>
      </c>
      <c r="G4" s="19">
        <v>50</v>
      </c>
      <c r="H4" s="19">
        <f>F4*G4</f>
        <v>416.2</v>
      </c>
      <c r="I4" s="7" t="s">
        <v>10</v>
      </c>
      <c r="J4" s="7" t="s">
        <v>70</v>
      </c>
      <c r="K4" s="7" t="s">
        <v>71</v>
      </c>
      <c r="L4" s="6" t="s">
        <v>52</v>
      </c>
      <c r="M4" s="6" t="s">
        <v>3</v>
      </c>
    </row>
    <row r="5" spans="2:13" ht="26.25" x14ac:dyDescent="0.25">
      <c r="B5" s="14">
        <v>2</v>
      </c>
      <c r="C5" s="3">
        <v>45236</v>
      </c>
      <c r="D5" s="1" t="s">
        <v>72</v>
      </c>
      <c r="E5" s="1" t="s">
        <v>69</v>
      </c>
      <c r="F5" s="1">
        <v>4.3644999999999996</v>
      </c>
      <c r="G5" s="19">
        <v>50</v>
      </c>
      <c r="H5" s="19">
        <f t="shared" ref="H5:H18" si="0">F5*G5</f>
        <v>218.22499999999997</v>
      </c>
      <c r="I5" s="2" t="s">
        <v>10</v>
      </c>
      <c r="J5" s="2" t="s">
        <v>73</v>
      </c>
      <c r="K5" s="2" t="s">
        <v>51</v>
      </c>
      <c r="L5" s="1" t="s">
        <v>52</v>
      </c>
      <c r="M5" s="1" t="s">
        <v>3</v>
      </c>
    </row>
    <row r="6" spans="2:13" ht="26.25" x14ac:dyDescent="0.25">
      <c r="B6" s="14">
        <v>3</v>
      </c>
      <c r="C6" s="3">
        <v>45237</v>
      </c>
      <c r="D6" s="1" t="s">
        <v>74</v>
      </c>
      <c r="E6" s="1" t="s">
        <v>69</v>
      </c>
      <c r="F6" s="1">
        <v>3.1114999999999999</v>
      </c>
      <c r="G6" s="19">
        <v>50</v>
      </c>
      <c r="H6" s="19">
        <f t="shared" si="0"/>
        <v>155.57499999999999</v>
      </c>
      <c r="I6" s="2" t="s">
        <v>10</v>
      </c>
      <c r="J6" s="2" t="s">
        <v>75</v>
      </c>
      <c r="K6" s="2" t="s">
        <v>51</v>
      </c>
      <c r="L6" s="1" t="s">
        <v>52</v>
      </c>
      <c r="M6" s="1" t="s">
        <v>3</v>
      </c>
    </row>
    <row r="7" spans="2:13" ht="26.25" x14ac:dyDescent="0.25">
      <c r="B7" s="14">
        <v>4</v>
      </c>
      <c r="C7" s="3">
        <v>45238</v>
      </c>
      <c r="D7" s="1" t="s">
        <v>76</v>
      </c>
      <c r="E7" s="1" t="s">
        <v>69</v>
      </c>
      <c r="F7" s="1">
        <v>2.0545</v>
      </c>
      <c r="G7" s="19">
        <v>50</v>
      </c>
      <c r="H7" s="19">
        <f t="shared" si="0"/>
        <v>102.72499999999999</v>
      </c>
      <c r="I7" s="2" t="s">
        <v>10</v>
      </c>
      <c r="J7" s="2" t="s">
        <v>77</v>
      </c>
      <c r="K7" s="2" t="s">
        <v>51</v>
      </c>
      <c r="L7" s="1" t="s">
        <v>52</v>
      </c>
      <c r="M7" s="1" t="s">
        <v>3</v>
      </c>
    </row>
    <row r="8" spans="2:13" ht="26.25" x14ac:dyDescent="0.25">
      <c r="B8" s="14">
        <v>5</v>
      </c>
      <c r="C8" s="3">
        <v>45239</v>
      </c>
      <c r="D8" s="1" t="s">
        <v>78</v>
      </c>
      <c r="E8" s="1" t="s">
        <v>69</v>
      </c>
      <c r="F8" s="1">
        <v>2.3610000000000002</v>
      </c>
      <c r="G8" s="19">
        <v>50</v>
      </c>
      <c r="H8" s="19">
        <f t="shared" si="0"/>
        <v>118.05000000000001</v>
      </c>
      <c r="I8" s="2" t="s">
        <v>10</v>
      </c>
      <c r="J8" s="2" t="s">
        <v>79</v>
      </c>
      <c r="K8" s="2" t="s">
        <v>51</v>
      </c>
      <c r="L8" s="1" t="s">
        <v>52</v>
      </c>
      <c r="M8" s="1" t="s">
        <v>3</v>
      </c>
    </row>
    <row r="9" spans="2:13" ht="26.25" x14ac:dyDescent="0.25">
      <c r="B9" s="14">
        <v>6</v>
      </c>
      <c r="C9" s="3">
        <v>45240</v>
      </c>
      <c r="D9" s="1" t="s">
        <v>80</v>
      </c>
      <c r="E9" s="1" t="s">
        <v>69</v>
      </c>
      <c r="F9" s="1">
        <v>4.9215</v>
      </c>
      <c r="G9" s="19">
        <v>50</v>
      </c>
      <c r="H9" s="19">
        <f t="shared" si="0"/>
        <v>246.07499999999999</v>
      </c>
      <c r="I9" s="2" t="s">
        <v>10</v>
      </c>
      <c r="J9" s="2" t="s">
        <v>81</v>
      </c>
      <c r="K9" s="2" t="s">
        <v>51</v>
      </c>
      <c r="L9" s="1" t="s">
        <v>52</v>
      </c>
      <c r="M9" s="1" t="s">
        <v>3</v>
      </c>
    </row>
    <row r="10" spans="2:13" ht="26.25" x14ac:dyDescent="0.25">
      <c r="B10" s="14">
        <v>7</v>
      </c>
      <c r="C10" s="3">
        <v>45240</v>
      </c>
      <c r="D10" s="1" t="s">
        <v>82</v>
      </c>
      <c r="E10" s="1" t="s">
        <v>69</v>
      </c>
      <c r="F10" s="1">
        <v>3.9005000000000001</v>
      </c>
      <c r="G10" s="19">
        <v>50</v>
      </c>
      <c r="H10" s="19">
        <f t="shared" si="0"/>
        <v>195.02500000000001</v>
      </c>
      <c r="I10" s="2" t="s">
        <v>10</v>
      </c>
      <c r="J10" s="2" t="s">
        <v>83</v>
      </c>
      <c r="K10" s="2" t="s">
        <v>51</v>
      </c>
      <c r="L10" s="1" t="s">
        <v>52</v>
      </c>
      <c r="M10" s="1" t="s">
        <v>3</v>
      </c>
    </row>
    <row r="11" spans="2:13" ht="26.25" x14ac:dyDescent="0.25">
      <c r="B11" s="14">
        <v>8</v>
      </c>
      <c r="C11" s="3">
        <v>45240</v>
      </c>
      <c r="D11" s="1" t="s">
        <v>84</v>
      </c>
      <c r="E11" s="1" t="s">
        <v>69</v>
      </c>
      <c r="F11" s="1">
        <v>1.6240000000000001</v>
      </c>
      <c r="G11" s="19">
        <v>50</v>
      </c>
      <c r="H11" s="19">
        <f t="shared" si="0"/>
        <v>81.2</v>
      </c>
      <c r="I11" s="2" t="s">
        <v>10</v>
      </c>
      <c r="J11" s="2" t="s">
        <v>85</v>
      </c>
      <c r="K11" s="2" t="s">
        <v>51</v>
      </c>
      <c r="L11" s="1" t="s">
        <v>52</v>
      </c>
      <c r="M11" s="1" t="s">
        <v>3</v>
      </c>
    </row>
    <row r="12" spans="2:13" ht="26.25" x14ac:dyDescent="0.25">
      <c r="B12" s="14">
        <v>9</v>
      </c>
      <c r="C12" s="3">
        <v>45240</v>
      </c>
      <c r="D12" s="1" t="s">
        <v>86</v>
      </c>
      <c r="E12" s="1" t="s">
        <v>69</v>
      </c>
      <c r="F12" s="1">
        <v>5.1444999999999999</v>
      </c>
      <c r="G12" s="19">
        <v>50</v>
      </c>
      <c r="H12" s="19">
        <f t="shared" si="0"/>
        <v>257.22499999999997</v>
      </c>
      <c r="I12" s="2" t="s">
        <v>10</v>
      </c>
      <c r="J12" s="2" t="s">
        <v>87</v>
      </c>
      <c r="K12" s="2" t="s">
        <v>51</v>
      </c>
      <c r="L12" s="1" t="s">
        <v>52</v>
      </c>
      <c r="M12" s="1" t="s">
        <v>3</v>
      </c>
    </row>
    <row r="13" spans="2:13" ht="26.25" x14ac:dyDescent="0.25">
      <c r="B13" s="14">
        <v>10</v>
      </c>
      <c r="C13" s="3">
        <v>45241</v>
      </c>
      <c r="D13" s="1" t="s">
        <v>88</v>
      </c>
      <c r="E13" s="1" t="s">
        <v>69</v>
      </c>
      <c r="F13" s="1">
        <v>1.105</v>
      </c>
      <c r="G13" s="19">
        <v>50</v>
      </c>
      <c r="H13" s="19">
        <f t="shared" si="0"/>
        <v>55.25</v>
      </c>
      <c r="I13" s="2" t="s">
        <v>10</v>
      </c>
      <c r="J13" s="2" t="s">
        <v>89</v>
      </c>
      <c r="K13" s="2" t="s">
        <v>51</v>
      </c>
      <c r="L13" s="1" t="s">
        <v>52</v>
      </c>
      <c r="M13" s="1" t="s">
        <v>3</v>
      </c>
    </row>
    <row r="14" spans="2:13" ht="26.25" x14ac:dyDescent="0.25">
      <c r="B14" s="14">
        <v>11</v>
      </c>
      <c r="C14" s="3">
        <v>45243</v>
      </c>
      <c r="D14" s="1" t="s">
        <v>65</v>
      </c>
      <c r="E14" s="1" t="s">
        <v>57</v>
      </c>
      <c r="F14" s="1">
        <v>4.2430000000000003</v>
      </c>
      <c r="G14" s="19">
        <v>50</v>
      </c>
      <c r="H14" s="19">
        <f t="shared" si="0"/>
        <v>212.15</v>
      </c>
      <c r="I14" s="2" t="s">
        <v>66</v>
      </c>
      <c r="J14" s="2" t="s">
        <v>67</v>
      </c>
      <c r="K14" s="2" t="s">
        <v>59</v>
      </c>
      <c r="L14" s="1" t="s">
        <v>52</v>
      </c>
      <c r="M14" s="1" t="s">
        <v>3</v>
      </c>
    </row>
    <row r="15" spans="2:13" ht="26.25" x14ac:dyDescent="0.25">
      <c r="B15" s="14">
        <v>12</v>
      </c>
      <c r="C15" s="3">
        <v>45244</v>
      </c>
      <c r="D15" s="1" t="s">
        <v>56</v>
      </c>
      <c r="E15" s="1" t="s">
        <v>57</v>
      </c>
      <c r="F15" s="1">
        <v>10.085000000000001</v>
      </c>
      <c r="G15" s="19">
        <v>50</v>
      </c>
      <c r="H15" s="19">
        <f t="shared" si="0"/>
        <v>504.25000000000006</v>
      </c>
      <c r="I15" s="2" t="s">
        <v>10</v>
      </c>
      <c r="J15" s="2" t="s">
        <v>58</v>
      </c>
      <c r="K15" s="2" t="s">
        <v>59</v>
      </c>
      <c r="L15" s="1" t="s">
        <v>52</v>
      </c>
      <c r="M15" s="1" t="s">
        <v>3</v>
      </c>
    </row>
    <row r="16" spans="2:13" ht="26.25" x14ac:dyDescent="0.25">
      <c r="B16" s="14">
        <v>13</v>
      </c>
      <c r="C16" s="3">
        <v>45245</v>
      </c>
      <c r="D16" s="1" t="s">
        <v>60</v>
      </c>
      <c r="E16" s="1" t="s">
        <v>57</v>
      </c>
      <c r="F16" s="1">
        <v>4.7895000000000003</v>
      </c>
      <c r="G16" s="19">
        <v>50</v>
      </c>
      <c r="H16" s="19">
        <f t="shared" si="0"/>
        <v>239.47500000000002</v>
      </c>
      <c r="I16" s="2" t="s">
        <v>10</v>
      </c>
      <c r="J16" s="2" t="s">
        <v>61</v>
      </c>
      <c r="K16" s="2" t="s">
        <v>51</v>
      </c>
      <c r="L16" s="1" t="s">
        <v>62</v>
      </c>
      <c r="M16" s="1" t="s">
        <v>3</v>
      </c>
    </row>
    <row r="17" spans="2:13" ht="26.25" x14ac:dyDescent="0.25">
      <c r="B17" s="14">
        <v>14</v>
      </c>
      <c r="C17" s="3">
        <v>45246</v>
      </c>
      <c r="D17" s="1" t="s">
        <v>90</v>
      </c>
      <c r="E17" s="1" t="s">
        <v>91</v>
      </c>
      <c r="F17" s="1">
        <v>5.7134999999999998</v>
      </c>
      <c r="G17" s="19">
        <v>50</v>
      </c>
      <c r="H17" s="19">
        <f t="shared" si="0"/>
        <v>285.67500000000001</v>
      </c>
      <c r="I17" s="2" t="s">
        <v>66</v>
      </c>
      <c r="J17" s="2" t="s">
        <v>92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4">
        <v>15</v>
      </c>
      <c r="C18" s="3">
        <v>45247</v>
      </c>
      <c r="D18" s="1" t="s">
        <v>63</v>
      </c>
      <c r="E18" s="1" t="s">
        <v>57</v>
      </c>
      <c r="F18" s="1">
        <v>4.9329999999999998</v>
      </c>
      <c r="G18" s="19">
        <v>50</v>
      </c>
      <c r="H18" s="20">
        <f t="shared" si="0"/>
        <v>246.64999999999998</v>
      </c>
      <c r="I18" s="2" t="s">
        <v>10</v>
      </c>
      <c r="J18" s="2" t="s">
        <v>64</v>
      </c>
      <c r="K18" s="2" t="s">
        <v>51</v>
      </c>
      <c r="L18" s="1" t="s">
        <v>12</v>
      </c>
      <c r="M18" s="1" t="s">
        <v>3</v>
      </c>
    </row>
    <row r="19" spans="2:13" ht="15.75" x14ac:dyDescent="0.25">
      <c r="H19" s="21">
        <f>SUM(H4:H18)</f>
        <v>3333.7500000000005</v>
      </c>
    </row>
  </sheetData>
  <sortState xmlns:xlrd2="http://schemas.microsoft.com/office/spreadsheetml/2017/richdata2" ref="C4:M18">
    <sortCondition ref="C4:C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6810-62EF-4C8E-8B6B-99403FD1D8A3}">
  <dimension ref="B3:N9"/>
  <sheetViews>
    <sheetView workbookViewId="0">
      <selection activeCell="H11" sqref="H11"/>
    </sheetView>
  </sheetViews>
  <sheetFormatPr baseColWidth="10" defaultRowHeight="15" x14ac:dyDescent="0.25"/>
  <cols>
    <col min="7" max="7" width="8.28515625" customWidth="1"/>
    <col min="11" max="11" width="23.7109375" customWidth="1"/>
    <col min="14" max="14" width="23.42578125" customWidth="1"/>
  </cols>
  <sheetData>
    <row r="3" spans="2:14" ht="45" x14ac:dyDescent="0.25">
      <c r="B3" s="12" t="s">
        <v>16</v>
      </c>
      <c r="C3" s="8" t="s">
        <v>0</v>
      </c>
      <c r="D3" s="9" t="s">
        <v>4</v>
      </c>
      <c r="E3" s="8" t="s">
        <v>5</v>
      </c>
      <c r="F3" s="8" t="s">
        <v>145</v>
      </c>
      <c r="G3" s="11" t="s">
        <v>146</v>
      </c>
      <c r="H3" s="10" t="s">
        <v>6</v>
      </c>
      <c r="I3" s="10" t="s">
        <v>43</v>
      </c>
      <c r="J3" s="11" t="s">
        <v>7</v>
      </c>
      <c r="K3" s="11" t="s">
        <v>1</v>
      </c>
      <c r="L3" s="8" t="s">
        <v>2</v>
      </c>
      <c r="M3" s="8" t="s">
        <v>8</v>
      </c>
      <c r="N3" s="8" t="s">
        <v>9</v>
      </c>
    </row>
    <row r="4" spans="2:14" ht="26.25" x14ac:dyDescent="0.25">
      <c r="B4" s="13">
        <v>1</v>
      </c>
      <c r="C4" s="3">
        <v>45232</v>
      </c>
      <c r="D4" s="1" t="s">
        <v>93</v>
      </c>
      <c r="E4" s="1" t="s">
        <v>94</v>
      </c>
      <c r="F4" s="1">
        <v>1.3845000000000001</v>
      </c>
      <c r="G4" s="20">
        <v>40</v>
      </c>
      <c r="H4" s="1">
        <f>F4*G4</f>
        <v>55.38</v>
      </c>
      <c r="I4" s="4"/>
      <c r="J4" s="2" t="s">
        <v>10</v>
      </c>
      <c r="K4" s="2" t="s">
        <v>95</v>
      </c>
      <c r="L4" s="2" t="s">
        <v>51</v>
      </c>
      <c r="M4" s="1" t="s">
        <v>52</v>
      </c>
      <c r="N4" s="1" t="s">
        <v>3</v>
      </c>
    </row>
    <row r="5" spans="2:14" ht="26.25" x14ac:dyDescent="0.25">
      <c r="B5" s="13">
        <v>2</v>
      </c>
      <c r="C5" s="3">
        <v>45241</v>
      </c>
      <c r="D5" s="1" t="s">
        <v>96</v>
      </c>
      <c r="E5" s="1" t="s">
        <v>94</v>
      </c>
      <c r="F5" s="1">
        <v>9.1110000000000007</v>
      </c>
      <c r="G5" s="20">
        <v>40</v>
      </c>
      <c r="H5" s="1">
        <f t="shared" ref="H5:H7" si="0">F5*G5</f>
        <v>364.44000000000005</v>
      </c>
      <c r="I5" s="4"/>
      <c r="J5" s="2" t="s">
        <v>10</v>
      </c>
      <c r="K5" s="2" t="s">
        <v>97</v>
      </c>
      <c r="L5" s="2" t="s">
        <v>59</v>
      </c>
      <c r="M5" s="1" t="s">
        <v>52</v>
      </c>
      <c r="N5" s="1" t="s">
        <v>3</v>
      </c>
    </row>
    <row r="6" spans="2:14" ht="26.25" x14ac:dyDescent="0.25">
      <c r="B6" s="13">
        <v>3</v>
      </c>
      <c r="C6" s="3">
        <v>45224</v>
      </c>
      <c r="D6" s="1" t="s">
        <v>68</v>
      </c>
      <c r="E6" s="1" t="s">
        <v>98</v>
      </c>
      <c r="F6" s="1">
        <v>0.1875</v>
      </c>
      <c r="G6" s="20">
        <v>40</v>
      </c>
      <c r="H6" s="1">
        <f t="shared" si="0"/>
        <v>7.5</v>
      </c>
      <c r="I6" s="4"/>
      <c r="J6" s="2" t="s">
        <v>10</v>
      </c>
      <c r="K6" s="2" t="s">
        <v>99</v>
      </c>
      <c r="L6" s="2" t="s">
        <v>51</v>
      </c>
      <c r="M6" s="1" t="s">
        <v>52</v>
      </c>
      <c r="N6" s="1" t="s">
        <v>3</v>
      </c>
    </row>
    <row r="7" spans="2:14" ht="26.25" x14ac:dyDescent="0.25">
      <c r="B7" s="13">
        <v>4</v>
      </c>
      <c r="C7" s="3">
        <v>45237</v>
      </c>
      <c r="D7" s="1" t="s">
        <v>100</v>
      </c>
      <c r="E7" s="1" t="s">
        <v>98</v>
      </c>
      <c r="F7" s="1">
        <v>0.60499999999999998</v>
      </c>
      <c r="G7" s="20">
        <v>40</v>
      </c>
      <c r="H7" s="1">
        <f t="shared" si="0"/>
        <v>24.2</v>
      </c>
      <c r="I7" s="4"/>
      <c r="J7" s="2" t="s">
        <v>10</v>
      </c>
      <c r="K7" s="2" t="s">
        <v>101</v>
      </c>
      <c r="L7" s="2" t="s">
        <v>51</v>
      </c>
      <c r="M7" s="1" t="s">
        <v>52</v>
      </c>
      <c r="N7" s="1" t="s">
        <v>3</v>
      </c>
    </row>
    <row r="8" spans="2:14" ht="26.25" x14ac:dyDescent="0.25">
      <c r="B8" s="13">
        <v>5</v>
      </c>
      <c r="C8" s="3">
        <v>45239</v>
      </c>
      <c r="D8" s="1" t="s">
        <v>139</v>
      </c>
      <c r="E8" s="1" t="s">
        <v>140</v>
      </c>
      <c r="F8" s="1">
        <v>1.4690000000000001</v>
      </c>
      <c r="G8" s="20">
        <v>40</v>
      </c>
      <c r="H8" s="1">
        <f>F8*G8</f>
        <v>58.760000000000005</v>
      </c>
      <c r="I8" s="4">
        <v>58.76</v>
      </c>
      <c r="J8" s="2" t="s">
        <v>10</v>
      </c>
      <c r="K8" s="2" t="s">
        <v>141</v>
      </c>
      <c r="L8" s="2" t="s">
        <v>51</v>
      </c>
      <c r="M8" s="1" t="s">
        <v>52</v>
      </c>
      <c r="N8" s="1" t="s">
        <v>3</v>
      </c>
    </row>
    <row r="9" spans="2:14" ht="15.75" x14ac:dyDescent="0.25">
      <c r="H9" s="22">
        <f>SUM(H4:H8)</f>
        <v>510.28000000000003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6664-350C-4D99-8293-D849220DB259}">
  <dimension ref="B4:O23"/>
  <sheetViews>
    <sheetView topLeftCell="A7" workbookViewId="0">
      <selection activeCell="F25" sqref="F25"/>
    </sheetView>
  </sheetViews>
  <sheetFormatPr baseColWidth="10" defaultRowHeight="15" x14ac:dyDescent="0.25"/>
  <cols>
    <col min="2" max="2" width="6.5703125" customWidth="1"/>
    <col min="7" max="8" width="11.42578125" style="17"/>
    <col min="9" max="9" width="17.140625" customWidth="1"/>
    <col min="10" max="10" width="25.140625" customWidth="1"/>
    <col min="13" max="13" width="23.42578125" customWidth="1"/>
  </cols>
  <sheetData>
    <row r="4" spans="2:15" ht="30" x14ac:dyDescent="0.25">
      <c r="B4" s="12" t="s">
        <v>16</v>
      </c>
      <c r="C4" s="8" t="s">
        <v>0</v>
      </c>
      <c r="D4" s="9" t="s">
        <v>4</v>
      </c>
      <c r="E4" s="8" t="s">
        <v>5</v>
      </c>
      <c r="F4" s="8" t="s">
        <v>145</v>
      </c>
      <c r="G4" s="11" t="s">
        <v>146</v>
      </c>
      <c r="H4" s="10" t="s">
        <v>6</v>
      </c>
      <c r="I4" s="11" t="s">
        <v>7</v>
      </c>
      <c r="J4" s="11" t="s">
        <v>1</v>
      </c>
      <c r="K4" s="8" t="s">
        <v>2</v>
      </c>
      <c r="L4" s="8" t="s">
        <v>8</v>
      </c>
      <c r="M4" s="8" t="s">
        <v>9</v>
      </c>
      <c r="O4">
        <v>40</v>
      </c>
    </row>
    <row r="5" spans="2:15" ht="26.25" x14ac:dyDescent="0.25">
      <c r="B5" s="13">
        <v>1</v>
      </c>
      <c r="C5" s="3">
        <v>45128</v>
      </c>
      <c r="D5" s="1" t="s">
        <v>102</v>
      </c>
      <c r="E5" s="1" t="s">
        <v>11</v>
      </c>
      <c r="F5" s="1">
        <v>3</v>
      </c>
      <c r="G5" s="20">
        <v>40</v>
      </c>
      <c r="H5" s="20">
        <f t="shared" ref="H5:H22" si="0">F5*G5</f>
        <v>120</v>
      </c>
      <c r="I5" s="2" t="s">
        <v>103</v>
      </c>
      <c r="J5" s="2" t="s">
        <v>104</v>
      </c>
      <c r="K5" s="2" t="s">
        <v>51</v>
      </c>
      <c r="L5" s="1" t="s">
        <v>52</v>
      </c>
      <c r="M5" s="1" t="s">
        <v>3</v>
      </c>
    </row>
    <row r="6" spans="2:15" ht="26.25" x14ac:dyDescent="0.25">
      <c r="B6" s="13">
        <v>2</v>
      </c>
      <c r="C6" s="3">
        <v>45213</v>
      </c>
      <c r="D6" s="1" t="s">
        <v>115</v>
      </c>
      <c r="E6" s="1" t="s">
        <v>11</v>
      </c>
      <c r="F6" s="1">
        <v>8.2004999999999999</v>
      </c>
      <c r="G6" s="20">
        <v>40</v>
      </c>
      <c r="H6" s="20">
        <f t="shared" si="0"/>
        <v>328.02</v>
      </c>
      <c r="I6" s="2" t="s">
        <v>10</v>
      </c>
      <c r="J6" s="2" t="s">
        <v>116</v>
      </c>
      <c r="K6" s="2" t="s">
        <v>59</v>
      </c>
      <c r="L6" s="1" t="s">
        <v>52</v>
      </c>
      <c r="M6" s="1" t="s">
        <v>3</v>
      </c>
    </row>
    <row r="7" spans="2:15" ht="26.25" x14ac:dyDescent="0.25">
      <c r="B7" s="13">
        <v>3</v>
      </c>
      <c r="C7" s="3">
        <v>45215</v>
      </c>
      <c r="D7" s="1" t="s">
        <v>117</v>
      </c>
      <c r="E7" s="1" t="s">
        <v>11</v>
      </c>
      <c r="F7" s="1">
        <v>6.2770000000000001</v>
      </c>
      <c r="G7" s="20">
        <v>40</v>
      </c>
      <c r="H7" s="20">
        <f t="shared" si="0"/>
        <v>251.08</v>
      </c>
      <c r="I7" s="2" t="s">
        <v>10</v>
      </c>
      <c r="J7" s="2" t="s">
        <v>118</v>
      </c>
      <c r="K7" s="2" t="s">
        <v>119</v>
      </c>
      <c r="L7" s="1" t="s">
        <v>52</v>
      </c>
      <c r="M7" s="1" t="s">
        <v>3</v>
      </c>
    </row>
    <row r="8" spans="2:15" ht="26.25" x14ac:dyDescent="0.25">
      <c r="B8" s="13">
        <v>4</v>
      </c>
      <c r="C8" s="3">
        <v>45216</v>
      </c>
      <c r="D8" s="1" t="s">
        <v>120</v>
      </c>
      <c r="E8" s="1" t="s">
        <v>11</v>
      </c>
      <c r="F8" s="1">
        <v>1.3174999999999999</v>
      </c>
      <c r="G8" s="20">
        <v>40</v>
      </c>
      <c r="H8" s="20">
        <f t="shared" si="0"/>
        <v>52.699999999999996</v>
      </c>
      <c r="I8" s="2" t="s">
        <v>10</v>
      </c>
      <c r="J8" s="2" t="s">
        <v>121</v>
      </c>
      <c r="K8" s="2" t="s">
        <v>51</v>
      </c>
      <c r="L8" s="1" t="s">
        <v>122</v>
      </c>
      <c r="M8" s="1" t="s">
        <v>3</v>
      </c>
    </row>
    <row r="9" spans="2:15" ht="26.25" x14ac:dyDescent="0.25">
      <c r="B9" s="13">
        <v>5</v>
      </c>
      <c r="C9" s="3">
        <v>45216</v>
      </c>
      <c r="D9" s="1" t="s">
        <v>123</v>
      </c>
      <c r="E9" s="1" t="s">
        <v>11</v>
      </c>
      <c r="F9" s="1">
        <v>5.1894999999999998</v>
      </c>
      <c r="G9" s="20">
        <v>40</v>
      </c>
      <c r="H9" s="20">
        <f t="shared" si="0"/>
        <v>207.57999999999998</v>
      </c>
      <c r="I9" s="2" t="s">
        <v>10</v>
      </c>
      <c r="J9" s="2" t="s">
        <v>124</v>
      </c>
      <c r="K9" s="2" t="s">
        <v>59</v>
      </c>
      <c r="L9" s="1" t="s">
        <v>52</v>
      </c>
      <c r="M9" s="1" t="s">
        <v>3</v>
      </c>
    </row>
    <row r="10" spans="2:15" ht="26.25" x14ac:dyDescent="0.25">
      <c r="B10" s="13">
        <v>6</v>
      </c>
      <c r="C10" s="3">
        <v>45219</v>
      </c>
      <c r="D10" s="1" t="s">
        <v>125</v>
      </c>
      <c r="E10" s="1" t="s">
        <v>11</v>
      </c>
      <c r="F10" s="1">
        <v>2.9285000000000001</v>
      </c>
      <c r="G10" s="20">
        <v>40</v>
      </c>
      <c r="H10" s="20">
        <f t="shared" si="0"/>
        <v>117.14</v>
      </c>
      <c r="I10" s="2" t="s">
        <v>10</v>
      </c>
      <c r="J10" s="2" t="s">
        <v>126</v>
      </c>
      <c r="K10" s="2" t="s">
        <v>51</v>
      </c>
      <c r="L10" s="1" t="s">
        <v>52</v>
      </c>
      <c r="M10" s="1" t="s">
        <v>3</v>
      </c>
    </row>
    <row r="11" spans="2:15" ht="26.25" x14ac:dyDescent="0.25">
      <c r="B11" s="13">
        <v>7</v>
      </c>
      <c r="C11" s="3">
        <v>45220</v>
      </c>
      <c r="D11" s="1" t="s">
        <v>127</v>
      </c>
      <c r="E11" s="1" t="s">
        <v>11</v>
      </c>
      <c r="F11" s="1">
        <v>2.2160000000000002</v>
      </c>
      <c r="G11" s="20">
        <v>40</v>
      </c>
      <c r="H11" s="20">
        <f t="shared" si="0"/>
        <v>88.640000000000015</v>
      </c>
      <c r="I11" s="2" t="s">
        <v>10</v>
      </c>
      <c r="J11" s="2" t="s">
        <v>128</v>
      </c>
      <c r="K11" s="2" t="s">
        <v>51</v>
      </c>
      <c r="L11" s="1" t="s">
        <v>52</v>
      </c>
      <c r="M11" s="1" t="s">
        <v>3</v>
      </c>
    </row>
    <row r="12" spans="2:15" ht="26.25" x14ac:dyDescent="0.25">
      <c r="B12" s="13">
        <v>8</v>
      </c>
      <c r="C12" s="3">
        <v>45224</v>
      </c>
      <c r="D12" s="1" t="s">
        <v>129</v>
      </c>
      <c r="E12" s="1" t="s">
        <v>11</v>
      </c>
      <c r="F12" s="1">
        <v>3.57</v>
      </c>
      <c r="G12" s="20">
        <v>40</v>
      </c>
      <c r="H12" s="20">
        <f t="shared" si="0"/>
        <v>142.79999999999998</v>
      </c>
      <c r="I12" s="2" t="s">
        <v>10</v>
      </c>
      <c r="J12" s="2" t="s">
        <v>130</v>
      </c>
      <c r="K12" s="2" t="s">
        <v>51</v>
      </c>
      <c r="L12" s="1" t="s">
        <v>52</v>
      </c>
      <c r="M12" s="1" t="s">
        <v>3</v>
      </c>
    </row>
    <row r="13" spans="2:15" ht="26.25" x14ac:dyDescent="0.25">
      <c r="B13" s="13">
        <v>9</v>
      </c>
      <c r="C13" s="3">
        <v>45233</v>
      </c>
      <c r="D13" s="1" t="s">
        <v>131</v>
      </c>
      <c r="E13" s="1" t="s">
        <v>11</v>
      </c>
      <c r="F13" s="1">
        <v>1.4695</v>
      </c>
      <c r="G13" s="20">
        <v>40</v>
      </c>
      <c r="H13" s="20">
        <f t="shared" si="0"/>
        <v>58.78</v>
      </c>
      <c r="I13" s="2" t="s">
        <v>10</v>
      </c>
      <c r="J13" s="2" t="s">
        <v>15</v>
      </c>
      <c r="K13" s="2" t="s">
        <v>51</v>
      </c>
      <c r="L13" s="1" t="s">
        <v>52</v>
      </c>
      <c r="M13" s="1" t="s">
        <v>3</v>
      </c>
    </row>
    <row r="14" spans="2:15" ht="26.25" x14ac:dyDescent="0.25">
      <c r="B14" s="13">
        <v>10</v>
      </c>
      <c r="C14" s="3">
        <v>45233</v>
      </c>
      <c r="D14" s="1" t="s">
        <v>131</v>
      </c>
      <c r="E14" s="1" t="s">
        <v>11</v>
      </c>
      <c r="F14" s="1">
        <v>1.5529999999999999</v>
      </c>
      <c r="G14" s="20">
        <v>40</v>
      </c>
      <c r="H14" s="20">
        <f t="shared" si="0"/>
        <v>62.12</v>
      </c>
      <c r="I14" s="2" t="s">
        <v>10</v>
      </c>
      <c r="J14" s="2" t="s">
        <v>132</v>
      </c>
      <c r="K14" s="2" t="s">
        <v>51</v>
      </c>
      <c r="L14" s="1" t="s">
        <v>52</v>
      </c>
      <c r="M14" s="1" t="s">
        <v>3</v>
      </c>
    </row>
    <row r="15" spans="2:15" ht="26.25" x14ac:dyDescent="0.25">
      <c r="B15" s="13">
        <v>11</v>
      </c>
      <c r="C15" s="3">
        <v>45234</v>
      </c>
      <c r="D15" s="1" t="s">
        <v>133</v>
      </c>
      <c r="E15" s="1" t="s">
        <v>11</v>
      </c>
      <c r="F15" s="1">
        <v>9.875</v>
      </c>
      <c r="G15" s="20">
        <v>40</v>
      </c>
      <c r="H15" s="20">
        <f t="shared" si="0"/>
        <v>395</v>
      </c>
      <c r="I15" s="2" t="s">
        <v>10</v>
      </c>
      <c r="J15" s="2" t="s">
        <v>134</v>
      </c>
      <c r="K15" s="2" t="s">
        <v>71</v>
      </c>
      <c r="L15" s="1" t="s">
        <v>52</v>
      </c>
      <c r="M15" s="1" t="s">
        <v>3</v>
      </c>
    </row>
    <row r="16" spans="2:15" ht="26.25" x14ac:dyDescent="0.25">
      <c r="B16" s="13">
        <v>12</v>
      </c>
      <c r="C16" s="3">
        <v>45237</v>
      </c>
      <c r="D16" s="1" t="s">
        <v>135</v>
      </c>
      <c r="E16" s="1" t="s">
        <v>11</v>
      </c>
      <c r="F16" s="1">
        <v>9.6364999999999998</v>
      </c>
      <c r="G16" s="20">
        <v>40</v>
      </c>
      <c r="H16" s="20">
        <f t="shared" si="0"/>
        <v>385.46</v>
      </c>
      <c r="I16" s="2" t="s">
        <v>10</v>
      </c>
      <c r="J16" s="2" t="s">
        <v>136</v>
      </c>
      <c r="K16" s="2" t="s">
        <v>71</v>
      </c>
      <c r="L16" s="1" t="s">
        <v>52</v>
      </c>
      <c r="M16" s="1" t="s">
        <v>3</v>
      </c>
    </row>
    <row r="17" spans="2:13" ht="26.25" x14ac:dyDescent="0.25">
      <c r="B17" s="13">
        <v>13</v>
      </c>
      <c r="C17" s="3">
        <v>45239</v>
      </c>
      <c r="D17" s="1" t="s">
        <v>105</v>
      </c>
      <c r="E17" s="1" t="s">
        <v>54</v>
      </c>
      <c r="F17" s="1">
        <v>1.5089999999999999</v>
      </c>
      <c r="G17" s="20">
        <v>40</v>
      </c>
      <c r="H17" s="20">
        <f t="shared" si="0"/>
        <v>60.36</v>
      </c>
      <c r="I17" s="2" t="s">
        <v>10</v>
      </c>
      <c r="J17" s="2" t="s">
        <v>106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3">
        <v>14</v>
      </c>
      <c r="C18" s="3">
        <v>45239</v>
      </c>
      <c r="D18" s="1" t="s">
        <v>107</v>
      </c>
      <c r="E18" s="1" t="s">
        <v>54</v>
      </c>
      <c r="F18" s="1">
        <v>9.702</v>
      </c>
      <c r="G18" s="20">
        <v>40</v>
      </c>
      <c r="H18" s="20">
        <f t="shared" si="0"/>
        <v>388.08</v>
      </c>
      <c r="I18" s="2" t="s">
        <v>10</v>
      </c>
      <c r="J18" s="2" t="s">
        <v>108</v>
      </c>
      <c r="K18" s="2" t="s">
        <v>71</v>
      </c>
      <c r="L18" s="1" t="s">
        <v>52</v>
      </c>
      <c r="M18" s="1" t="s">
        <v>3</v>
      </c>
    </row>
    <row r="19" spans="2:13" ht="26.25" x14ac:dyDescent="0.25">
      <c r="B19" s="13">
        <v>15</v>
      </c>
      <c r="C19" s="3">
        <v>45240</v>
      </c>
      <c r="D19" s="1" t="s">
        <v>109</v>
      </c>
      <c r="E19" s="1" t="s">
        <v>54</v>
      </c>
      <c r="F19" s="1">
        <v>8.6059999999999999</v>
      </c>
      <c r="G19" s="20">
        <v>40</v>
      </c>
      <c r="H19" s="20">
        <f t="shared" si="0"/>
        <v>344.24</v>
      </c>
      <c r="I19" s="2" t="s">
        <v>10</v>
      </c>
      <c r="J19" s="2" t="s">
        <v>110</v>
      </c>
      <c r="K19" s="2" t="s">
        <v>51</v>
      </c>
      <c r="L19" s="1" t="s">
        <v>52</v>
      </c>
      <c r="M19" s="1" t="s">
        <v>3</v>
      </c>
    </row>
    <row r="20" spans="2:13" ht="26.25" x14ac:dyDescent="0.25">
      <c r="B20" s="13">
        <v>16</v>
      </c>
      <c r="C20" s="3">
        <v>45242</v>
      </c>
      <c r="D20" s="1" t="s">
        <v>137</v>
      </c>
      <c r="E20" s="1" t="s">
        <v>11</v>
      </c>
      <c r="F20" s="1">
        <v>9.2004999999999999</v>
      </c>
      <c r="G20" s="20">
        <v>40</v>
      </c>
      <c r="H20" s="20">
        <f t="shared" si="0"/>
        <v>368.02</v>
      </c>
      <c r="I20" s="2" t="s">
        <v>10</v>
      </c>
      <c r="J20" s="2" t="s">
        <v>138</v>
      </c>
      <c r="K20" s="2" t="s">
        <v>71</v>
      </c>
      <c r="L20" s="1" t="s">
        <v>20</v>
      </c>
      <c r="M20" s="1" t="s">
        <v>3</v>
      </c>
    </row>
    <row r="21" spans="2:13" ht="26.25" x14ac:dyDescent="0.25">
      <c r="B21" s="13">
        <v>17</v>
      </c>
      <c r="C21" s="3">
        <v>45244</v>
      </c>
      <c r="D21" s="1" t="s">
        <v>111</v>
      </c>
      <c r="E21" s="1" t="s">
        <v>54</v>
      </c>
      <c r="F21" s="1">
        <v>5.3330000000000002</v>
      </c>
      <c r="G21" s="20">
        <v>40</v>
      </c>
      <c r="H21" s="20">
        <f t="shared" si="0"/>
        <v>213.32</v>
      </c>
      <c r="I21" s="2" t="s">
        <v>10</v>
      </c>
      <c r="J21" s="2" t="s">
        <v>112</v>
      </c>
      <c r="K21" s="2" t="s">
        <v>34</v>
      </c>
      <c r="L21" s="1" t="s">
        <v>20</v>
      </c>
      <c r="M21" s="1" t="s">
        <v>3</v>
      </c>
    </row>
    <row r="22" spans="2:13" ht="26.25" x14ac:dyDescent="0.25">
      <c r="B22" s="13">
        <v>18</v>
      </c>
      <c r="C22" s="3">
        <v>45246</v>
      </c>
      <c r="D22" s="1" t="s">
        <v>113</v>
      </c>
      <c r="E22" s="1" t="s">
        <v>54</v>
      </c>
      <c r="F22" s="1">
        <v>7.0865</v>
      </c>
      <c r="G22" s="20">
        <v>40</v>
      </c>
      <c r="H22" s="20">
        <f t="shared" si="0"/>
        <v>283.45999999999998</v>
      </c>
      <c r="I22" s="2" t="s">
        <v>10</v>
      </c>
      <c r="J22" s="2" t="s">
        <v>114</v>
      </c>
      <c r="K22" s="2" t="s">
        <v>34</v>
      </c>
      <c r="L22" s="1" t="s">
        <v>20</v>
      </c>
      <c r="M22" s="1" t="s">
        <v>3</v>
      </c>
    </row>
    <row r="23" spans="2:13" ht="15.75" x14ac:dyDescent="0.25">
      <c r="H23" s="21">
        <f>SUM(H5:H22)</f>
        <v>3866.8</v>
      </c>
    </row>
  </sheetData>
  <sortState xmlns:xlrd2="http://schemas.microsoft.com/office/spreadsheetml/2017/richdata2" ref="C5:M22">
    <sortCondition ref="C5:C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HARINA </vt:lpstr>
      <vt:lpstr>RESIDUOS -POECHOS</vt:lpstr>
      <vt:lpstr>CON PESO</vt:lpstr>
      <vt:lpstr>FREKKO</vt:lpstr>
      <vt:lpstr>CETUS - ABC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Roger Farfán (OSF-PAI)</cp:lastModifiedBy>
  <cp:lastPrinted>2023-11-22T19:57:16Z</cp:lastPrinted>
  <dcterms:created xsi:type="dcterms:W3CDTF">2021-09-06T16:16:22Z</dcterms:created>
  <dcterms:modified xsi:type="dcterms:W3CDTF">2023-11-27T16:27:31Z</dcterms:modified>
</cp:coreProperties>
</file>