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0" documentId="8_{8DDD8183-9825-4825-B9A8-3C11631FCE2B}" xr6:coauthVersionLast="47" xr6:coauthVersionMax="47" xr10:uidLastSave="{00000000-0000-0000-0000-000000000000}"/>
  <bookViews>
    <workbookView xWindow="-108" yWindow="-108" windowWidth="23256" windowHeight="12576" xr2:uid="{488ABD9B-661E-4D68-AA81-EC157E16C87B}"/>
  </bookViews>
  <sheets>
    <sheet name="Comparativo de Cos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F20" i="1"/>
  <c r="N20" i="1"/>
  <c r="L20" i="1"/>
  <c r="O12" i="1"/>
  <c r="N15" i="1" s="1"/>
  <c r="M12" i="1"/>
  <c r="K12" i="1"/>
  <c r="J15" i="1" s="1"/>
  <c r="I12" i="1"/>
  <c r="H15" i="1" s="1"/>
  <c r="G12" i="1"/>
  <c r="F15" i="1" s="1"/>
  <c r="E20" i="1"/>
  <c r="L15" i="1"/>
  <c r="O27" i="1" l="1"/>
  <c r="O26" i="1"/>
  <c r="O25" i="1"/>
  <c r="M25" i="1"/>
  <c r="M26" i="1"/>
  <c r="M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24496307-33AF-4840-AC94-F85E60B105A8}">
      <text>
        <r>
          <rPr>
            <sz val="11"/>
            <rFont val="Calibri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caso de ser un item existente, indicar el código de referencia. Esta delimitación permitirá hacer comparaciones posteriores</t>
        </r>
      </text>
    </comment>
  </commentList>
</comments>
</file>

<file path=xl/sharedStrings.xml><?xml version="1.0" encoding="utf-8"?>
<sst xmlns="http://schemas.openxmlformats.org/spreadsheetml/2006/main" count="90" uniqueCount="61">
  <si>
    <t>CUADRO DE EVALUACIÓN Y SELECCIÓN DE COMPRAS</t>
  </si>
  <si>
    <r>
      <t xml:space="preserve">Código: </t>
    </r>
    <r>
      <rPr>
        <sz val="10"/>
        <rFont val="Arial"/>
        <family val="2"/>
      </rPr>
      <t>OSFC-CO-FT-03</t>
    </r>
  </si>
  <si>
    <r>
      <t xml:space="preserve">Versión: </t>
    </r>
    <r>
      <rPr>
        <sz val="10"/>
        <rFont val="Arial"/>
        <family val="2"/>
      </rPr>
      <t>01</t>
    </r>
  </si>
  <si>
    <r>
      <t xml:space="preserve">Fecha de Aprobación: </t>
    </r>
    <r>
      <rPr>
        <sz val="10"/>
        <rFont val="Arial"/>
        <family val="2"/>
      </rPr>
      <t>02.05.2022</t>
    </r>
  </si>
  <si>
    <t>La evaluación técnica será realizada por el usuario quien solicita la compra o servicio, quien deberá colocar puntajes entre 1 y 5, siendo 1 el puntaje más bajo y 5 el mayor</t>
  </si>
  <si>
    <t>El cuadro a continuación será empleado cuando la evaluación económica deba ser realizada a nivel de items. Este formato permitirá incluso evaluar el ahorro obtenido versus el valor real de las propuestas a nivel de precio unitario. La selección del provedor deberá considerar el valor ecómico, pero también la condición de pago propuesta por el proveedor y los días en que entregará la mercadería o prestará el servicio.
De ser el caso, el área de Subcontratos y logística podrá definir realizar la compra en forma independiente por items a distintos proveedores</t>
  </si>
  <si>
    <t>Nombre del Comprador:</t>
  </si>
  <si>
    <t>Fecha de Evaluación:</t>
  </si>
  <si>
    <t>N° Solped:</t>
  </si>
  <si>
    <t>DETALLE DE LO SOLICITADO</t>
  </si>
  <si>
    <t>EVALUACIÓN POR PROVEEDOR</t>
  </si>
  <si>
    <t>CALIFICACION</t>
  </si>
  <si>
    <t>Descripcion de materiales (utilizar denominación de la Solped)</t>
  </si>
  <si>
    <t>Código del item del maestro de materiales</t>
  </si>
  <si>
    <t>UM de la compra</t>
  </si>
  <si>
    <t>Cantidad a comprar</t>
  </si>
  <si>
    <t>P.Unitario PEN</t>
  </si>
  <si>
    <t>P. Total PEN</t>
  </si>
  <si>
    <t>EVALUACIÓN ECONÓMICA (CRITERIOS)</t>
  </si>
  <si>
    <t>Peso</t>
  </si>
  <si>
    <t>Detalle</t>
  </si>
  <si>
    <t>Puntaje</t>
  </si>
  <si>
    <t>Monto total</t>
  </si>
  <si>
    <t>Menor monto = 5
Mayor monto = 1
Montos intermedios = aplicar interpolación</t>
  </si>
  <si>
    <t xml:space="preserve"> </t>
  </si>
  <si>
    <t>Condición de pago</t>
  </si>
  <si>
    <t>30 días</t>
  </si>
  <si>
    <t>Adelantado = 1
Contado (Pago contra entrega) = 2
Crédito 15 días = 3
Crédito 30 días = 4
Créditos mayores a 30 días = 5</t>
  </si>
  <si>
    <t>Tiempo de Entrega</t>
  </si>
  <si>
    <t>Según requerimiento</t>
  </si>
  <si>
    <t>Stock o entrega inmediata = 5
De 1 a 7 días = 4
De 8 a 15 días = 3
De 16 a 30 días = 2
Más de 30 días = 1</t>
  </si>
  <si>
    <t>Evaluación financiera</t>
  </si>
  <si>
    <t>Rojo (Bajo) = 1
Amarillo (Mediano) = 3
Verde (Alto) = 5
Problemas financieros con pago de impuestos y obligaciones laborales = no contratar = 0</t>
  </si>
  <si>
    <t>Tiempo de Experiencia</t>
  </si>
  <si>
    <t>Experiencia mayor a 10 años = 5
Experiencia mayor a 5 y menor a 10 años= 4
Experiencia de 5 años = 3
Experiencia mayor a 1 año y menor a 5 años = 2
Experiencia menor a 1 año = 1</t>
  </si>
  <si>
    <r>
      <t>PROVEEDOR GANADOR (</t>
    </r>
    <r>
      <rPr>
        <sz val="10"/>
        <rFont val="Alibaba sans"/>
      </rPr>
      <t>en caso de empate en puntajes el formato seleccionará al primero en orden numérico)</t>
    </r>
  </si>
  <si>
    <t>RESUMEN PARA DECISIÓN</t>
  </si>
  <si>
    <r>
      <t xml:space="preserve">Ahorro vs </t>
    </r>
    <r>
      <rPr>
        <sz val="10"/>
        <rFont val="Alibaba sans"/>
      </rPr>
      <t>PROV A</t>
    </r>
  </si>
  <si>
    <r>
      <t xml:space="preserve">Ahorro vs </t>
    </r>
    <r>
      <rPr>
        <sz val="10"/>
        <rFont val="Alibaba sans"/>
      </rPr>
      <t>PROV C</t>
    </r>
  </si>
  <si>
    <r>
      <t xml:space="preserve">Ahorro vs </t>
    </r>
    <r>
      <rPr>
        <sz val="10"/>
        <rFont val="Alibaba sans"/>
      </rPr>
      <t>PROV D</t>
    </r>
  </si>
  <si>
    <t>CONCLUSIÓN: Se selecciona al proveedor PYMATEK, quien presentó la mejor oferta económica y plazo de pago con factura a XX días.</t>
  </si>
  <si>
    <t>INDICAR NOMBRE, CARGO Y FECHA DE APROBACIÓN</t>
  </si>
  <si>
    <t>Responsable del área usuaria de la evaluación técnica</t>
  </si>
  <si>
    <t>Responsable de compras y subcontratos de la evaluación económica</t>
  </si>
  <si>
    <t>Responsable de la consolidación y selección del proveedor</t>
  </si>
  <si>
    <t>Fecha: 24/10/2023</t>
  </si>
  <si>
    <t>Fecha:</t>
  </si>
  <si>
    <t>RESPONSABLE DEL REGISTRO</t>
  </si>
  <si>
    <t>NOMBRES Y APELLIDOS:</t>
  </si>
  <si>
    <t>CARGO:</t>
  </si>
  <si>
    <t>FECHA:</t>
  </si>
  <si>
    <t>FIRMA:</t>
  </si>
  <si>
    <t>HOLDING PACK</t>
  </si>
  <si>
    <t>ACCES EXPORT</t>
  </si>
  <si>
    <t>PACKPLAST</t>
  </si>
  <si>
    <t>DIMERC</t>
  </si>
  <si>
    <t>SOLPACK</t>
  </si>
  <si>
    <t>STRECH FILM</t>
  </si>
  <si>
    <t>CONTADO</t>
  </si>
  <si>
    <t>CONTAD</t>
  </si>
  <si>
    <t>MAYOR A 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</si>
</sst>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S/&quot;\ #,##0.00;\-&quot;S/&quot;\ #,##0.00"/>
    <numFmt numFmtId="164" formatCode="_-* #,##0.00_-;\-* #,##0.00_-;_-* &quot;-&quot;??_-;_-@"/>
    <numFmt numFmtId="165" formatCode="_-* #,##0_-;\-* #,##0_-;_-* &quot;-&quot;??_-;_-@"/>
    <numFmt numFmtId="166" formatCode="_ * #,##0.000_ ;_ * \-#,##0.000_ ;_ * &quot;-&quot;??_ ;_ @_ "/>
    <numFmt numFmtId="167" formatCode="[$USD]\ #,##0"/>
    <numFmt numFmtId="169" formatCode="_ [$S/.-280A]\ * #,##0_ ;_ [$S/.-280A]\ * \-#,##0_ ;_ [$S/.-280A]\ * &quot;-&quot;??_ ;_ @_ "/>
  </numFmts>
  <fonts count="16">
    <font>
      <sz val="11"/>
      <color theme="1"/>
      <name val="Calibri"/>
      <family val="2"/>
      <scheme val="minor"/>
    </font>
    <font>
      <sz val="10"/>
      <name val="Alibaba sans"/>
    </font>
    <font>
      <sz val="10"/>
      <color theme="1"/>
      <name val="Calibri"/>
      <family val="2"/>
      <scheme val="minor"/>
    </font>
    <font>
      <b/>
      <sz val="10"/>
      <color rgb="FF1D1D1B"/>
      <name val="Alibaba sans"/>
    </font>
    <font>
      <sz val="10"/>
      <name val="Calibri"/>
      <family val="2"/>
    </font>
    <font>
      <b/>
      <sz val="10"/>
      <color rgb="FF1D1D1B"/>
      <name val="Alibaba sans heavy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libaba sans"/>
    </font>
    <font>
      <b/>
      <sz val="10"/>
      <color rgb="FF004892"/>
      <name val="Alibaba sans heavy"/>
    </font>
    <font>
      <b/>
      <sz val="10"/>
      <color theme="0"/>
      <name val="Alibaba sans"/>
    </font>
    <font>
      <sz val="10"/>
      <color theme="0"/>
      <name val="Calibri"/>
      <family val="2"/>
    </font>
    <font>
      <i/>
      <sz val="10"/>
      <name val="Alibaba sans"/>
    </font>
    <font>
      <sz val="10"/>
      <color rgb="FF1D1D1B"/>
      <name val="Alibaba sans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004892"/>
        <bgColor rgb="FF004892"/>
      </patternFill>
    </fill>
    <fill>
      <patternFill patternType="solid">
        <fgColor rgb="FF036EB8"/>
        <bgColor rgb="FF036EB8"/>
      </patternFill>
    </fill>
    <fill>
      <patternFill patternType="solid">
        <fgColor rgb="FFD2D2D2"/>
        <bgColor rgb="FFD2D2D2"/>
      </patternFill>
    </fill>
    <fill>
      <patternFill patternType="solid">
        <fgColor rgb="FFFFFF00"/>
        <bgColor rgb="FF00489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C5C5C5"/>
      </left>
      <right/>
      <top style="thin">
        <color rgb="FFC5C5C5"/>
      </top>
      <bottom/>
      <diagonal/>
    </border>
    <border>
      <left/>
      <right/>
      <top style="thin">
        <color rgb="FFC5C5C5"/>
      </top>
      <bottom/>
      <diagonal/>
    </border>
    <border>
      <left/>
      <right style="thin">
        <color rgb="FFC5C5C5"/>
      </right>
      <top style="thin">
        <color rgb="FFC5C5C5"/>
      </top>
      <bottom/>
      <diagonal/>
    </border>
    <border>
      <left style="thin">
        <color rgb="FFC5C5C5"/>
      </left>
      <right/>
      <top/>
      <bottom/>
      <diagonal/>
    </border>
    <border>
      <left/>
      <right style="thin">
        <color rgb="FFC5C5C5"/>
      </right>
      <top/>
      <bottom/>
      <diagonal/>
    </border>
    <border>
      <left style="thin">
        <color rgb="FFC5C5C5"/>
      </left>
      <right/>
      <top/>
      <bottom style="thin">
        <color rgb="FFC5C5C5"/>
      </bottom>
      <diagonal/>
    </border>
    <border>
      <left/>
      <right style="thin">
        <color rgb="FFC5C5C5"/>
      </right>
      <top/>
      <bottom style="thin">
        <color rgb="FFC5C5C5"/>
      </bottom>
      <diagonal/>
    </border>
    <border>
      <left/>
      <right/>
      <top/>
      <bottom style="thin">
        <color rgb="FFC5C5C5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7" xfId="0" applyFont="1" applyBorder="1"/>
    <xf numFmtId="0" fontId="4" fillId="0" borderId="8" xfId="0" applyFont="1" applyBorder="1"/>
    <xf numFmtId="0" fontId="2" fillId="0" borderId="0" xfId="0" applyFont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9" fillId="6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7" fontId="1" fillId="0" borderId="12" xfId="0" applyNumberFormat="1" applyFont="1" applyBorder="1" applyAlignment="1">
      <alignment horizontal="center" vertical="center"/>
    </xf>
    <xf numFmtId="7" fontId="1" fillId="0" borderId="12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4" fillId="0" borderId="0" xfId="0" applyFont="1"/>
    <xf numFmtId="0" fontId="9" fillId="4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left" vertical="center"/>
    </xf>
    <xf numFmtId="9" fontId="10" fillId="0" borderId="14" xfId="0" applyNumberFormat="1" applyFont="1" applyBorder="1" applyAlignment="1">
      <alignment horizontal="center" vertical="center"/>
    </xf>
    <xf numFmtId="7" fontId="9" fillId="0" borderId="14" xfId="0" applyNumberFormat="1" applyFont="1" applyBorder="1" applyAlignment="1">
      <alignment horizontal="center" vertical="center"/>
    </xf>
    <xf numFmtId="165" fontId="9" fillId="0" borderId="14" xfId="0" applyNumberFormat="1" applyFont="1" applyBorder="1" applyAlignment="1">
      <alignment vertical="center"/>
    </xf>
    <xf numFmtId="165" fontId="9" fillId="0" borderId="14" xfId="0" applyNumberFormat="1" applyFont="1" applyBorder="1" applyAlignment="1">
      <alignment horizontal="center" vertical="center"/>
    </xf>
    <xf numFmtId="0" fontId="8" fillId="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/>
    </xf>
    <xf numFmtId="166" fontId="1" fillId="0" borderId="14" xfId="0" applyNumberFormat="1" applyFont="1" applyBorder="1" applyAlignment="1">
      <alignment horizontal="center" vertical="center" wrapText="1"/>
    </xf>
    <xf numFmtId="0" fontId="9" fillId="6" borderId="14" xfId="0" applyFont="1" applyFill="1" applyBorder="1" applyAlignment="1">
      <alignment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9" fontId="10" fillId="0" borderId="15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4" borderId="20" xfId="0" applyFont="1" applyFill="1" applyBorder="1" applyAlignment="1">
      <alignment horizontal="center" vertical="center"/>
    </xf>
    <xf numFmtId="0" fontId="4" fillId="0" borderId="21" xfId="0" applyFont="1" applyBorder="1"/>
    <xf numFmtId="9" fontId="11" fillId="4" borderId="22" xfId="0" applyNumberFormat="1" applyFont="1" applyFill="1" applyBorder="1" applyAlignment="1">
      <alignment horizontal="center" vertical="center"/>
    </xf>
    <xf numFmtId="2" fontId="9" fillId="7" borderId="23" xfId="0" applyNumberFormat="1" applyFont="1" applyFill="1" applyBorder="1" applyAlignment="1">
      <alignment horizontal="center" vertical="center"/>
    </xf>
    <xf numFmtId="0" fontId="4" fillId="8" borderId="21" xfId="0" applyFont="1" applyFill="1" applyBorder="1"/>
    <xf numFmtId="2" fontId="11" fillId="4" borderId="23" xfId="0" applyNumberFormat="1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4" xfId="0" applyFont="1" applyBorder="1"/>
    <xf numFmtId="4" fontId="9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4" fillId="0" borderId="26" xfId="0" applyFont="1" applyBorder="1"/>
    <xf numFmtId="0" fontId="4" fillId="0" borderId="27" xfId="0" applyFont="1" applyBorder="1"/>
    <xf numFmtId="0" fontId="9" fillId="10" borderId="28" xfId="0" applyFont="1" applyFill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9" fontId="9" fillId="0" borderId="29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9" fontId="9" fillId="0" borderId="30" xfId="0" applyNumberFormat="1" applyFont="1" applyBorder="1" applyAlignment="1">
      <alignment horizontal="center"/>
    </xf>
    <xf numFmtId="2" fontId="13" fillId="0" borderId="20" xfId="0" applyNumberFormat="1" applyFont="1" applyBorder="1" applyAlignment="1">
      <alignment horizontal="left" vertical="top" wrapText="1"/>
    </xf>
    <xf numFmtId="0" fontId="4" fillId="0" borderId="31" xfId="0" applyFont="1" applyBorder="1"/>
    <xf numFmtId="0" fontId="4" fillId="0" borderId="24" xfId="0" applyFont="1" applyBorder="1"/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9" fillId="5" borderId="32" xfId="0" applyFont="1" applyFill="1" applyBorder="1"/>
    <xf numFmtId="0" fontId="9" fillId="5" borderId="33" xfId="0" applyFont="1" applyFill="1" applyBorder="1"/>
    <xf numFmtId="0" fontId="9" fillId="5" borderId="34" xfId="0" applyFont="1" applyFill="1" applyBorder="1"/>
    <xf numFmtId="0" fontId="3" fillId="0" borderId="35" xfId="0" applyFont="1" applyBorder="1"/>
    <xf numFmtId="0" fontId="3" fillId="0" borderId="0" xfId="0" applyFont="1"/>
    <xf numFmtId="0" fontId="3" fillId="0" borderId="36" xfId="0" applyFont="1" applyBorder="1"/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16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125261</xdr:colOff>
      <xdr:row>1</xdr:row>
      <xdr:rowOff>93945</xdr:rowOff>
    </xdr:from>
    <xdr:to>
      <xdr:col>2</xdr:col>
      <xdr:colOff>952500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C4DC17-C726-4EA4-8062-C4610C7788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" r="476"/>
        <a:stretch>
          <a:fillRect/>
        </a:stretch>
      </xdr:blipFill>
      <xdr:spPr bwMode="auto">
        <a:xfrm>
          <a:off x="270041" y="185385"/>
          <a:ext cx="2313139" cy="6147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88F6-DFE9-43AA-88EA-762A31083C10}">
  <dimension ref="A1:AH99"/>
  <sheetViews>
    <sheetView tabSelected="1" topLeftCell="A3" zoomScale="68" zoomScaleNormal="68" workbookViewId="0">
      <selection activeCell="P33" sqref="P33"/>
    </sheetView>
  </sheetViews>
  <sheetFormatPr baseColWidth="10" defaultColWidth="14.44140625" defaultRowHeight="15" customHeight="1"/>
  <cols>
    <col min="1" max="1" width="2.109375" style="3" customWidth="1"/>
    <col min="2" max="2" width="21.6640625" style="3" customWidth="1"/>
    <col min="3" max="3" width="16.44140625" style="3" customWidth="1"/>
    <col min="4" max="4" width="16.109375" style="3" customWidth="1"/>
    <col min="5" max="7" width="17" style="3" customWidth="1"/>
    <col min="8" max="8" width="14" style="3" bestFit="1" customWidth="1"/>
    <col min="9" max="9" width="13.44140625" style="3" bestFit="1" customWidth="1"/>
    <col min="10" max="10" width="14" style="3" bestFit="1" customWidth="1"/>
    <col min="11" max="11" width="13.5546875" style="3" customWidth="1"/>
    <col min="12" max="12" width="14" style="3" bestFit="1" customWidth="1"/>
    <col min="13" max="13" width="13.44140625" style="3" bestFit="1" customWidth="1"/>
    <col min="14" max="14" width="14" style="3" bestFit="1" customWidth="1"/>
    <col min="15" max="15" width="13.44140625" style="3" bestFit="1" customWidth="1"/>
    <col min="16" max="16" width="65.88671875" style="3" customWidth="1"/>
    <col min="17" max="17" width="8.33203125" style="3" customWidth="1"/>
    <col min="18" max="18" width="44.109375" style="3" customWidth="1"/>
    <col min="19" max="19" width="11.44140625" style="3" customWidth="1"/>
    <col min="20" max="20" width="7.109375" style="3" customWidth="1"/>
    <col min="21" max="34" width="11.44140625" style="3" customWidth="1"/>
    <col min="35" max="16384" width="14.44140625" style="3"/>
  </cols>
  <sheetData>
    <row r="1" spans="1:34" ht="7.5" customHeight="1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9.5" customHeight="1">
      <c r="A2" s="1"/>
      <c r="B2" s="4"/>
      <c r="C2" s="5"/>
      <c r="D2" s="6" t="s">
        <v>0</v>
      </c>
      <c r="E2" s="7"/>
      <c r="F2" s="7"/>
      <c r="G2" s="7"/>
      <c r="H2" s="7"/>
      <c r="I2" s="7"/>
      <c r="J2" s="7"/>
      <c r="K2" s="7"/>
      <c r="L2" s="5"/>
      <c r="M2" s="8" t="s">
        <v>1</v>
      </c>
      <c r="N2" s="9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27.6" customHeight="1">
      <c r="A3" s="1"/>
      <c r="B3" s="11"/>
      <c r="C3" s="12"/>
      <c r="D3" s="11"/>
      <c r="E3" s="13"/>
      <c r="F3" s="13"/>
      <c r="G3" s="13"/>
      <c r="H3" s="13"/>
      <c r="I3" s="13"/>
      <c r="J3" s="13"/>
      <c r="K3" s="13"/>
      <c r="L3" s="12"/>
      <c r="M3" s="8" t="s">
        <v>2</v>
      </c>
      <c r="N3" s="9"/>
      <c r="O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>
      <c r="A4" s="1"/>
      <c r="B4" s="14"/>
      <c r="C4" s="15"/>
      <c r="D4" s="14"/>
      <c r="E4" s="16"/>
      <c r="F4" s="16"/>
      <c r="G4" s="16"/>
      <c r="H4" s="16"/>
      <c r="I4" s="16"/>
      <c r="J4" s="16"/>
      <c r="K4" s="16"/>
      <c r="L4" s="15"/>
      <c r="M4" s="8" t="s">
        <v>3</v>
      </c>
      <c r="N4" s="9"/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9.5" customHeight="1">
      <c r="A5" s="1"/>
      <c r="B5" s="17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6.75" customHeight="1">
      <c r="A6" s="1"/>
      <c r="B6" s="1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54" customHeight="1">
      <c r="A7" s="18"/>
      <c r="B7" s="19" t="s">
        <v>5</v>
      </c>
      <c r="C7" s="20"/>
      <c r="D7" s="20"/>
      <c r="E7" s="20"/>
      <c r="F7" s="20"/>
      <c r="G7" s="20"/>
      <c r="H7" s="20"/>
      <c r="I7" s="20"/>
      <c r="J7" s="7"/>
      <c r="K7" s="7"/>
      <c r="L7" s="20"/>
      <c r="M7" s="20"/>
      <c r="N7" s="20"/>
      <c r="O7" s="21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4.25" customHeight="1">
      <c r="A8" s="1"/>
      <c r="B8" s="22" t="s">
        <v>6</v>
      </c>
      <c r="C8" s="23"/>
      <c r="D8" s="24"/>
      <c r="E8" s="24"/>
      <c r="F8" s="24"/>
      <c r="G8" s="24"/>
      <c r="H8" s="24"/>
      <c r="I8" s="24"/>
      <c r="J8" s="25" t="s">
        <v>7</v>
      </c>
      <c r="K8" s="25"/>
      <c r="L8" s="26"/>
      <c r="M8" s="27"/>
      <c r="N8" s="28" t="s">
        <v>8</v>
      </c>
      <c r="O8" s="2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4.25" customHeight="1">
      <c r="A9" s="1"/>
      <c r="B9" s="30" t="s">
        <v>9</v>
      </c>
      <c r="C9" s="20"/>
      <c r="D9" s="20"/>
      <c r="E9" s="20"/>
      <c r="F9" s="20"/>
      <c r="G9" s="20"/>
      <c r="H9" s="20"/>
      <c r="I9" s="20"/>
      <c r="J9" s="31" t="s">
        <v>10</v>
      </c>
      <c r="K9" s="16"/>
      <c r="L9" s="20"/>
      <c r="M9" s="20"/>
      <c r="N9" s="20"/>
      <c r="O9" s="20"/>
      <c r="P9" s="32" t="s">
        <v>11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6" customHeight="1">
      <c r="A10" s="33"/>
      <c r="B10" s="32" t="s">
        <v>12</v>
      </c>
      <c r="C10" s="32" t="s">
        <v>13</v>
      </c>
      <c r="D10" s="32" t="s">
        <v>14</v>
      </c>
      <c r="E10" s="32" t="s">
        <v>15</v>
      </c>
      <c r="F10" s="34" t="s">
        <v>52</v>
      </c>
      <c r="G10" s="21"/>
      <c r="H10" s="34" t="s">
        <v>53</v>
      </c>
      <c r="I10" s="21"/>
      <c r="J10" s="34" t="s">
        <v>54</v>
      </c>
      <c r="K10" s="21"/>
      <c r="L10" s="34" t="s">
        <v>55</v>
      </c>
      <c r="M10" s="21"/>
      <c r="N10" s="34" t="s">
        <v>56</v>
      </c>
      <c r="O10" s="21"/>
      <c r="P10" s="35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</row>
    <row r="11" spans="1:34" ht="37.200000000000003" customHeight="1">
      <c r="A11" s="33"/>
      <c r="B11" s="36"/>
      <c r="C11" s="36"/>
      <c r="D11" s="36"/>
      <c r="E11" s="36"/>
      <c r="F11" s="37" t="s">
        <v>16</v>
      </c>
      <c r="G11" s="38" t="s">
        <v>17</v>
      </c>
      <c r="H11" s="37" t="s">
        <v>16</v>
      </c>
      <c r="I11" s="38" t="s">
        <v>17</v>
      </c>
      <c r="J11" s="37" t="s">
        <v>16</v>
      </c>
      <c r="K11" s="37" t="s">
        <v>17</v>
      </c>
      <c r="L11" s="37" t="s">
        <v>16</v>
      </c>
      <c r="M11" s="37" t="s">
        <v>17</v>
      </c>
      <c r="N11" s="37" t="s">
        <v>16</v>
      </c>
      <c r="O11" s="37" t="s">
        <v>17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spans="1:34" ht="51.6" customHeight="1">
      <c r="A12" s="33"/>
      <c r="B12" s="39"/>
      <c r="C12" s="40"/>
      <c r="D12" s="41" t="s">
        <v>57</v>
      </c>
      <c r="E12" s="42">
        <v>280</v>
      </c>
      <c r="F12" s="43">
        <v>21.45</v>
      </c>
      <c r="G12" s="44">
        <f>+E12*F12</f>
        <v>6006</v>
      </c>
      <c r="H12" s="43">
        <v>21.18</v>
      </c>
      <c r="I12" s="44">
        <f>+E12*H12</f>
        <v>5930.4</v>
      </c>
      <c r="J12" s="43">
        <v>15.4</v>
      </c>
      <c r="K12" s="43">
        <f>+E12*J12</f>
        <v>4312</v>
      </c>
      <c r="L12" s="43">
        <v>22.5</v>
      </c>
      <c r="M12" s="43">
        <f>+E12*L12</f>
        <v>6300</v>
      </c>
      <c r="N12" s="43">
        <v>23.8</v>
      </c>
      <c r="O12" s="43">
        <f>+E12*N12</f>
        <v>6664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spans="1:34" ht="14.4" customHeight="1">
      <c r="A13" s="33"/>
      <c r="B13" s="45"/>
      <c r="C13" s="46"/>
      <c r="D13" s="33"/>
      <c r="E13" s="47"/>
      <c r="F13" s="48"/>
      <c r="G13" s="49"/>
      <c r="H13" s="48"/>
      <c r="I13" s="49"/>
      <c r="J13" s="48"/>
      <c r="K13" s="48"/>
      <c r="L13" s="48"/>
      <c r="M13" s="48"/>
      <c r="N13" s="50"/>
      <c r="O13" s="50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spans="1:34" ht="14.25" customHeight="1">
      <c r="A14" s="33"/>
      <c r="B14" s="46"/>
      <c r="C14" s="51" t="s">
        <v>18</v>
      </c>
      <c r="D14" s="52"/>
      <c r="E14" s="53" t="s">
        <v>19</v>
      </c>
      <c r="F14" s="53" t="s">
        <v>20</v>
      </c>
      <c r="G14" s="54" t="s">
        <v>21</v>
      </c>
      <c r="H14" s="53" t="s">
        <v>20</v>
      </c>
      <c r="I14" s="54" t="s">
        <v>21</v>
      </c>
      <c r="J14" s="53" t="s">
        <v>20</v>
      </c>
      <c r="K14" s="53" t="s">
        <v>21</v>
      </c>
      <c r="L14" s="53" t="s">
        <v>20</v>
      </c>
      <c r="M14" s="53" t="s">
        <v>21</v>
      </c>
      <c r="N14" s="53" t="s">
        <v>20</v>
      </c>
      <c r="O14" s="53" t="s">
        <v>21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spans="1:34" ht="39.6">
      <c r="A15" s="1"/>
      <c r="B15" s="2"/>
      <c r="C15" s="55" t="s">
        <v>22</v>
      </c>
      <c r="D15" s="21"/>
      <c r="E15" s="56">
        <v>0.55000000000000004</v>
      </c>
      <c r="F15" s="57">
        <f>+SUM(G12:G12)</f>
        <v>6006</v>
      </c>
      <c r="G15" s="58">
        <v>3</v>
      </c>
      <c r="H15" s="57">
        <f>+SUM(I12:I12)</f>
        <v>5930.4</v>
      </c>
      <c r="I15" s="58">
        <v>4</v>
      </c>
      <c r="J15" s="57">
        <f>+SUM(K12:K12)</f>
        <v>4312</v>
      </c>
      <c r="K15" s="59">
        <v>5</v>
      </c>
      <c r="L15" s="57">
        <f>+SUM(M12:M12)</f>
        <v>6300</v>
      </c>
      <c r="M15" s="59">
        <v>2</v>
      </c>
      <c r="N15" s="57">
        <f>+SUM(O12:O12)</f>
        <v>6664</v>
      </c>
      <c r="O15" s="59">
        <v>1</v>
      </c>
      <c r="P15" s="60" t="s">
        <v>23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66">
      <c r="A16" s="33" t="s">
        <v>24</v>
      </c>
      <c r="B16" s="46"/>
      <c r="C16" s="55" t="s">
        <v>25</v>
      </c>
      <c r="D16" s="21"/>
      <c r="E16" s="56">
        <v>0.25</v>
      </c>
      <c r="F16" s="61" t="s">
        <v>26</v>
      </c>
      <c r="G16" s="29">
        <v>4</v>
      </c>
      <c r="H16" s="61" t="s">
        <v>26</v>
      </c>
      <c r="I16" s="29">
        <v>4</v>
      </c>
      <c r="J16" s="61" t="s">
        <v>26</v>
      </c>
      <c r="K16" s="62">
        <v>4</v>
      </c>
      <c r="L16" s="61" t="s">
        <v>58</v>
      </c>
      <c r="M16" s="62">
        <v>2</v>
      </c>
      <c r="N16" s="61" t="s">
        <v>59</v>
      </c>
      <c r="O16" s="63">
        <v>2</v>
      </c>
      <c r="P16" s="64" t="s">
        <v>27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spans="1:34" ht="66">
      <c r="A17" s="33"/>
      <c r="B17" s="46"/>
      <c r="C17" s="55" t="s">
        <v>28</v>
      </c>
      <c r="D17" s="65"/>
      <c r="E17" s="56">
        <v>0.15</v>
      </c>
      <c r="F17" s="66" t="s">
        <v>29</v>
      </c>
      <c r="G17" s="29">
        <v>5</v>
      </c>
      <c r="H17" s="66" t="s">
        <v>29</v>
      </c>
      <c r="I17" s="29">
        <v>5</v>
      </c>
      <c r="J17" s="66" t="s">
        <v>29</v>
      </c>
      <c r="K17" s="62">
        <v>5</v>
      </c>
      <c r="L17" s="66" t="s">
        <v>29</v>
      </c>
      <c r="M17" s="62">
        <v>5</v>
      </c>
      <c r="N17" s="66" t="s">
        <v>29</v>
      </c>
      <c r="O17" s="63">
        <v>5</v>
      </c>
      <c r="P17" s="60" t="s">
        <v>30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1:34" ht="83.4" hidden="1" customHeight="1">
      <c r="A18" s="33"/>
      <c r="B18" s="46"/>
      <c r="C18" s="67" t="s">
        <v>31</v>
      </c>
      <c r="D18" s="67"/>
      <c r="E18" s="56">
        <v>0</v>
      </c>
      <c r="F18" s="61"/>
      <c r="G18" s="29"/>
      <c r="H18" s="61"/>
      <c r="I18" s="29"/>
      <c r="J18" s="61"/>
      <c r="K18" s="62"/>
      <c r="L18" s="61"/>
      <c r="M18" s="62"/>
      <c r="N18" s="61"/>
      <c r="O18" s="63"/>
      <c r="P18" s="60" t="s">
        <v>32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4" ht="66.599999999999994" thickBot="1">
      <c r="A19" s="33"/>
      <c r="B19" s="46"/>
      <c r="C19" s="68" t="s">
        <v>33</v>
      </c>
      <c r="D19" s="69"/>
      <c r="E19" s="70">
        <v>0.05</v>
      </c>
      <c r="F19" s="71" t="s">
        <v>60</v>
      </c>
      <c r="G19" s="72">
        <v>4</v>
      </c>
      <c r="H19" s="71" t="s">
        <v>60</v>
      </c>
      <c r="I19" s="72">
        <v>4</v>
      </c>
      <c r="J19" s="71" t="s">
        <v>60</v>
      </c>
      <c r="K19" s="73">
        <v>4</v>
      </c>
      <c r="L19" s="71" t="s">
        <v>60</v>
      </c>
      <c r="M19" s="73">
        <v>4</v>
      </c>
      <c r="N19" s="71" t="s">
        <v>60</v>
      </c>
      <c r="O19" s="74">
        <v>4</v>
      </c>
      <c r="P19" s="60" t="s">
        <v>34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4.25" customHeight="1" thickBot="1">
      <c r="A20" s="1"/>
      <c r="B20" s="2"/>
      <c r="C20" s="75" t="s">
        <v>21</v>
      </c>
      <c r="D20" s="76"/>
      <c r="E20" s="77">
        <f>SUM(E14:E19)</f>
        <v>1</v>
      </c>
      <c r="F20" s="78">
        <f>SUMPRODUCT($E$15:$E$19,G15:G19)</f>
        <v>3.6000000000000005</v>
      </c>
      <c r="G20" s="79"/>
      <c r="H20" s="78">
        <f>SUMPRODUCT($E$15:$E$19,I15:I19)</f>
        <v>4.1500000000000004</v>
      </c>
      <c r="I20" s="79"/>
      <c r="J20" s="80">
        <f>SUMPRODUCT($E$15:$E$19,K15:K19)</f>
        <v>4.7</v>
      </c>
      <c r="K20" s="81"/>
      <c r="L20" s="80">
        <f>SUMPRODUCT($E$15:$E$19,M15:M19)</f>
        <v>2.5500000000000003</v>
      </c>
      <c r="M20" s="81"/>
      <c r="N20" s="80">
        <f>SUMPRODUCT($E$15:$E$19,O15:O19)</f>
        <v>2</v>
      </c>
      <c r="O20" s="8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4.25" customHeight="1">
      <c r="A21" s="1"/>
      <c r="B21" s="2"/>
      <c r="C21" s="2"/>
      <c r="D21" s="8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4.25" customHeight="1">
      <c r="A22" s="1"/>
      <c r="B22" s="2"/>
      <c r="C22" s="84" t="s">
        <v>35</v>
      </c>
      <c r="D22" s="52"/>
      <c r="E22" s="52"/>
      <c r="F22" s="52"/>
      <c r="G22" s="52"/>
      <c r="H22" s="52"/>
      <c r="I22" s="52"/>
      <c r="J22" s="52"/>
      <c r="K22" s="52"/>
      <c r="L22" s="12"/>
      <c r="M22" s="85" t="s">
        <v>54</v>
      </c>
      <c r="N22" s="20"/>
      <c r="O22" s="2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21" hidden="1" customHeight="1">
      <c r="A23" s="1"/>
      <c r="B23" s="1"/>
      <c r="C23" s="1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4.25" hidden="1" customHeight="1">
      <c r="A24" s="1"/>
      <c r="B24" s="1"/>
      <c r="C24" s="1"/>
      <c r="D24" s="2"/>
      <c r="E24" s="2"/>
      <c r="F24" s="2"/>
      <c r="G24" s="2"/>
      <c r="H24" s="1"/>
      <c r="I24" s="1"/>
      <c r="J24" s="86" t="s">
        <v>36</v>
      </c>
      <c r="K24" s="87"/>
      <c r="L24" s="87"/>
      <c r="M24" s="87"/>
      <c r="N24" s="87"/>
      <c r="O24" s="8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4.25" hidden="1" customHeight="1">
      <c r="A25" s="1"/>
      <c r="B25" s="1"/>
      <c r="C25" s="1"/>
      <c r="D25" s="2"/>
      <c r="E25" s="2"/>
      <c r="F25" s="2"/>
      <c r="G25" s="2"/>
      <c r="H25" s="2"/>
      <c r="I25" s="1"/>
      <c r="J25" s="89" t="s">
        <v>37</v>
      </c>
      <c r="K25" s="7"/>
      <c r="L25" s="5"/>
      <c r="M25" s="90">
        <f>H15-J15</f>
        <v>1618.3999999999996</v>
      </c>
      <c r="N25" s="21"/>
      <c r="O25" s="91">
        <f>1-(J15/H15)</f>
        <v>0.27289896128423041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4.25" hidden="1" customHeight="1">
      <c r="A26" s="1"/>
      <c r="B26" s="1"/>
      <c r="C26" s="1"/>
      <c r="D26" s="2"/>
      <c r="E26" s="2"/>
      <c r="F26" s="2"/>
      <c r="G26" s="2"/>
      <c r="H26" s="2"/>
      <c r="I26" s="1"/>
      <c r="J26" s="89" t="s">
        <v>38</v>
      </c>
      <c r="K26" s="7"/>
      <c r="L26" s="5"/>
      <c r="M26" s="90">
        <f>+L15-J15</f>
        <v>1988</v>
      </c>
      <c r="N26" s="21"/>
      <c r="O26" s="91">
        <f>1-(J15/L15)</f>
        <v>0.31555555555555559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4.25" hidden="1" customHeight="1">
      <c r="A27" s="1"/>
      <c r="B27" s="1"/>
      <c r="C27" s="1"/>
      <c r="D27" s="2"/>
      <c r="E27" s="2"/>
      <c r="F27" s="2"/>
      <c r="G27" s="2"/>
      <c r="H27" s="2"/>
      <c r="I27" s="1"/>
      <c r="J27" s="89" t="s">
        <v>39</v>
      </c>
      <c r="K27" s="7"/>
      <c r="L27" s="5"/>
      <c r="M27" s="92">
        <f>+N15-J15</f>
        <v>2352</v>
      </c>
      <c r="N27" s="5"/>
      <c r="O27" s="93">
        <f>1-(J15/N15)</f>
        <v>0.3529411764705882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39.75" hidden="1" customHeight="1">
      <c r="A28" s="1"/>
      <c r="B28" s="1"/>
      <c r="C28" s="1"/>
      <c r="D28" s="2"/>
      <c r="E28" s="2"/>
      <c r="F28" s="2"/>
      <c r="G28" s="2"/>
      <c r="H28" s="2"/>
      <c r="I28" s="1"/>
      <c r="J28" s="94" t="s">
        <v>40</v>
      </c>
      <c r="K28" s="95"/>
      <c r="L28" s="95"/>
      <c r="M28" s="95"/>
      <c r="N28" s="95"/>
      <c r="O28" s="9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4.25" hidden="1" customHeight="1">
      <c r="A29" s="1"/>
      <c r="B29" s="1"/>
      <c r="C29" s="1"/>
      <c r="D29" s="2"/>
      <c r="E29" s="97"/>
      <c r="F29" s="97"/>
      <c r="G29" s="97"/>
      <c r="H29" s="98"/>
      <c r="I29" s="98"/>
      <c r="J29" s="98"/>
      <c r="K29" s="18"/>
      <c r="L29" s="18"/>
      <c r="M29" s="18"/>
      <c r="N29" s="18"/>
      <c r="O29" s="18"/>
      <c r="P29" s="18"/>
      <c r="Q29" s="1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4.25" customHeight="1">
      <c r="A30" s="1"/>
      <c r="B30" s="1"/>
      <c r="C30" s="99" t="s">
        <v>41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61.5" customHeight="1">
      <c r="A31" s="1"/>
      <c r="B31" s="1"/>
      <c r="C31" s="100"/>
      <c r="D31" s="20"/>
      <c r="E31" s="20"/>
      <c r="F31" s="20"/>
      <c r="G31" s="20"/>
      <c r="H31" s="21"/>
      <c r="I31" s="100"/>
      <c r="J31" s="20"/>
      <c r="K31" s="21"/>
      <c r="L31" s="100"/>
      <c r="M31" s="20"/>
      <c r="N31" s="20"/>
      <c r="O31" s="2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34.5" customHeight="1">
      <c r="A32" s="1"/>
      <c r="B32" s="1"/>
      <c r="C32" s="101" t="s">
        <v>42</v>
      </c>
      <c r="D32" s="20"/>
      <c r="E32" s="20"/>
      <c r="F32" s="20"/>
      <c r="G32" s="20"/>
      <c r="H32" s="21"/>
      <c r="I32" s="101" t="s">
        <v>43</v>
      </c>
      <c r="J32" s="20"/>
      <c r="K32" s="21"/>
      <c r="L32" s="101" t="s">
        <v>44</v>
      </c>
      <c r="M32" s="20"/>
      <c r="N32" s="20"/>
      <c r="O32" s="2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39.75" customHeight="1">
      <c r="A33" s="1"/>
      <c r="B33" s="1"/>
      <c r="C33" s="100" t="s">
        <v>45</v>
      </c>
      <c r="D33" s="20"/>
      <c r="E33" s="20"/>
      <c r="F33" s="20"/>
      <c r="G33" s="20"/>
      <c r="H33" s="21"/>
      <c r="I33" s="100" t="s">
        <v>46</v>
      </c>
      <c r="J33" s="20"/>
      <c r="K33" s="21"/>
      <c r="L33" s="100" t="s">
        <v>46</v>
      </c>
      <c r="M33" s="20"/>
      <c r="N33" s="20"/>
      <c r="O33" s="2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4.25" customHeight="1">
      <c r="A34" s="1"/>
      <c r="B34" s="1"/>
      <c r="C34" s="1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4.25" customHeight="1">
      <c r="A35" s="1"/>
      <c r="B35" s="102" t="s">
        <v>47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4.25" customHeight="1">
      <c r="A36" s="1"/>
      <c r="B36" s="105" t="s">
        <v>48</v>
      </c>
      <c r="C36" s="106"/>
      <c r="D36" s="105" t="s">
        <v>49</v>
      </c>
      <c r="E36" s="106"/>
      <c r="F36" s="106"/>
      <c r="G36" s="106"/>
      <c r="H36" s="107"/>
      <c r="I36" s="105" t="s">
        <v>50</v>
      </c>
      <c r="J36" s="106"/>
      <c r="K36" s="107"/>
      <c r="L36" s="105" t="s">
        <v>51</v>
      </c>
      <c r="M36" s="106"/>
      <c r="N36" s="106"/>
      <c r="O36" s="10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57" customHeight="1">
      <c r="A37" s="1"/>
      <c r="B37" s="108"/>
      <c r="C37" s="109"/>
      <c r="D37" s="110"/>
      <c r="E37" s="111"/>
      <c r="F37" s="111"/>
      <c r="G37" s="111"/>
      <c r="H37" s="112"/>
      <c r="I37" s="110"/>
      <c r="J37" s="111"/>
      <c r="K37" s="112"/>
      <c r="L37" s="108"/>
      <c r="M37" s="113"/>
      <c r="N37" s="113"/>
      <c r="O37" s="10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20.25" customHeight="1">
      <c r="A38" s="1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</row>
    <row r="39" spans="1:34" ht="20.25" customHeight="1">
      <c r="A39" s="1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</row>
    <row r="40" spans="1:34" ht="14.25" customHeight="1">
      <c r="A40" s="1"/>
      <c r="B40" s="1"/>
      <c r="C40" s="1"/>
      <c r="D40" s="116"/>
      <c r="E40" s="116"/>
      <c r="F40" s="116"/>
      <c r="G40" s="116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4.25" customHeight="1">
      <c r="A41" s="1"/>
      <c r="B41" s="1"/>
      <c r="C41" s="1"/>
      <c r="D41" s="116"/>
      <c r="E41" s="116"/>
      <c r="F41" s="116"/>
      <c r="G41" s="116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4.25" customHeight="1">
      <c r="A42" s="1"/>
      <c r="B42" s="1"/>
      <c r="C42" s="1"/>
      <c r="D42" s="116"/>
      <c r="E42" s="116"/>
      <c r="F42" s="116"/>
      <c r="G42" s="116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4.25" customHeight="1">
      <c r="A43" s="1"/>
      <c r="B43" s="1"/>
      <c r="C43" s="1"/>
      <c r="D43" s="116"/>
      <c r="E43" s="116"/>
      <c r="F43" s="116"/>
      <c r="G43" s="116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4.25" customHeight="1">
      <c r="A44" s="1"/>
      <c r="B44" s="1"/>
      <c r="C44" s="1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4.25" customHeight="1">
      <c r="A45" s="1"/>
      <c r="B45" s="1"/>
      <c r="C45" s="1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4.25" customHeight="1">
      <c r="A46" s="1"/>
      <c r="B46" s="1"/>
      <c r="C46" s="1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4.25" customHeight="1">
      <c r="A47" s="1"/>
      <c r="B47" s="1"/>
      <c r="C47" s="1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4.25" customHeight="1">
      <c r="A48" s="1"/>
      <c r="B48" s="1"/>
      <c r="C48" s="1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4.25" customHeight="1">
      <c r="A49" s="1"/>
      <c r="B49" s="1"/>
      <c r="C49" s="1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4.25" customHeight="1">
      <c r="A50" s="1"/>
      <c r="B50" s="1"/>
      <c r="C50" s="1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4.25" customHeight="1">
      <c r="A51" s="1"/>
      <c r="B51" s="1"/>
      <c r="C51" s="1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4.25" customHeight="1">
      <c r="A52" s="1"/>
      <c r="B52" s="1"/>
      <c r="C52" s="1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4.25" customHeight="1">
      <c r="A53" s="1"/>
      <c r="B53" s="1"/>
      <c r="C53" s="1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4.25" customHeight="1">
      <c r="A54" s="1"/>
      <c r="B54" s="1"/>
      <c r="C54" s="1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4.25" customHeight="1">
      <c r="A55" s="1"/>
      <c r="B55" s="1"/>
      <c r="C55" s="1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4.25" customHeight="1">
      <c r="A56" s="1"/>
      <c r="B56" s="1"/>
      <c r="C56" s="1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4.25" customHeight="1">
      <c r="A57" s="1"/>
      <c r="B57" s="1"/>
      <c r="C57" s="1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4.25" customHeight="1">
      <c r="A58" s="1"/>
      <c r="B58" s="1"/>
      <c r="C58" s="1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4.25" customHeight="1">
      <c r="A59" s="1"/>
      <c r="B59" s="1"/>
      <c r="C59" s="1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4.25" customHeight="1">
      <c r="A60" s="1"/>
      <c r="B60" s="1"/>
      <c r="C60" s="1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4.25" customHeight="1">
      <c r="A61" s="1"/>
      <c r="B61" s="1"/>
      <c r="C61" s="1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4.25" customHeight="1">
      <c r="A62" s="1"/>
      <c r="B62" s="1"/>
      <c r="C62" s="1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4.25" customHeight="1">
      <c r="A63" s="1"/>
      <c r="B63" s="1"/>
      <c r="C63" s="1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4.25" customHeight="1">
      <c r="A64" s="1"/>
      <c r="B64" s="1"/>
      <c r="C64" s="1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4.25" customHeight="1">
      <c r="A65" s="1"/>
      <c r="B65" s="1"/>
      <c r="C65" s="1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4.25" customHeight="1">
      <c r="A66" s="1"/>
      <c r="B66" s="1"/>
      <c r="C66" s="1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4.25" customHeight="1">
      <c r="A67" s="1"/>
      <c r="B67" s="1"/>
      <c r="C67" s="1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4.25" customHeight="1">
      <c r="A68" s="1"/>
      <c r="B68" s="1"/>
      <c r="C68" s="1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4.25" customHeight="1">
      <c r="A69" s="1"/>
      <c r="B69" s="1"/>
      <c r="C69" s="1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4.25" customHeight="1">
      <c r="A70" s="1"/>
      <c r="B70" s="1"/>
      <c r="C70" s="1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4.25" customHeight="1">
      <c r="A71" s="1"/>
      <c r="B71" s="1"/>
      <c r="C71" s="1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4.25" customHeight="1">
      <c r="A72" s="1"/>
      <c r="B72" s="1"/>
      <c r="C72" s="1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4.25" customHeight="1">
      <c r="A73" s="1"/>
      <c r="B73" s="1"/>
      <c r="C73" s="1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4.25" customHeight="1">
      <c r="A74" s="1"/>
      <c r="B74" s="1"/>
      <c r="C74" s="1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4.25" customHeight="1">
      <c r="A75" s="1"/>
      <c r="B75" s="1"/>
      <c r="C75" s="1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4.25" customHeight="1">
      <c r="A76" s="1"/>
      <c r="B76" s="1"/>
      <c r="C76" s="1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4.25" customHeight="1">
      <c r="A77" s="1"/>
      <c r="B77" s="1"/>
      <c r="C77" s="1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4.25" customHeight="1">
      <c r="A78" s="1"/>
      <c r="B78" s="1"/>
      <c r="C78" s="1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4.25" customHeight="1">
      <c r="A79" s="1"/>
      <c r="B79" s="1"/>
      <c r="C79" s="1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4.25" customHeight="1">
      <c r="A80" s="1"/>
      <c r="B80" s="1"/>
      <c r="C80" s="1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4.25" customHeight="1">
      <c r="A81" s="1"/>
      <c r="B81" s="1"/>
      <c r="C81" s="1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4.25" customHeight="1">
      <c r="A82" s="1"/>
      <c r="B82" s="1"/>
      <c r="C82" s="1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4.25" customHeight="1">
      <c r="A83" s="1"/>
      <c r="B83" s="1"/>
      <c r="C83" s="1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4.25" customHeight="1">
      <c r="A84" s="1"/>
      <c r="B84" s="1"/>
      <c r="C84" s="1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4.25" customHeight="1">
      <c r="A85" s="1"/>
      <c r="B85" s="1"/>
      <c r="C85" s="1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4.25" customHeight="1">
      <c r="A86" s="1"/>
      <c r="B86" s="1"/>
      <c r="C86" s="1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4.25" customHeight="1">
      <c r="A87" s="1"/>
      <c r="B87" s="1"/>
      <c r="C87" s="1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4.25" customHeight="1">
      <c r="A88" s="1"/>
      <c r="B88" s="1"/>
      <c r="C88" s="1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4.25" customHeight="1">
      <c r="A89" s="1"/>
      <c r="B89" s="1"/>
      <c r="C89" s="1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4.25" customHeight="1">
      <c r="A90" s="1"/>
      <c r="B90" s="1"/>
      <c r="C90" s="1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4.25" customHeight="1">
      <c r="A91" s="1"/>
      <c r="B91" s="1"/>
      <c r="C91" s="1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4.25" customHeight="1">
      <c r="A92" s="1"/>
      <c r="B92" s="1"/>
      <c r="C92" s="1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4.25" customHeight="1">
      <c r="A93" s="1"/>
      <c r="B93" s="1"/>
      <c r="C93" s="1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4.25" customHeight="1">
      <c r="A94" s="1"/>
      <c r="B94" s="1"/>
      <c r="C94" s="1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4.25" customHeight="1">
      <c r="A95" s="1"/>
      <c r="B95" s="1"/>
      <c r="C95" s="1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4.25" customHeight="1">
      <c r="A96" s="1"/>
      <c r="B96" s="1"/>
      <c r="C96" s="1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4.25" customHeight="1">
      <c r="A97" s="1"/>
      <c r="B97" s="1"/>
      <c r="C97" s="1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4.25" customHeight="1">
      <c r="A98" s="1"/>
      <c r="B98" s="1"/>
      <c r="C98" s="1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4.25" customHeight="1">
      <c r="A99" s="1"/>
      <c r="B99" s="1"/>
      <c r="C99" s="1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</sheetData>
  <mergeCells count="55">
    <mergeCell ref="C33:H33"/>
    <mergeCell ref="I33:K33"/>
    <mergeCell ref="L33:O33"/>
    <mergeCell ref="B37:C37"/>
    <mergeCell ref="L37:O37"/>
    <mergeCell ref="C31:H31"/>
    <mergeCell ref="I31:K31"/>
    <mergeCell ref="L31:O31"/>
    <mergeCell ref="C32:H32"/>
    <mergeCell ref="I32:K32"/>
    <mergeCell ref="L32:O32"/>
    <mergeCell ref="J26:L26"/>
    <mergeCell ref="M26:N26"/>
    <mergeCell ref="J27:L27"/>
    <mergeCell ref="M27:N27"/>
    <mergeCell ref="J28:O28"/>
    <mergeCell ref="C30:O30"/>
    <mergeCell ref="C22:L22"/>
    <mergeCell ref="M22:O22"/>
    <mergeCell ref="J24:O24"/>
    <mergeCell ref="J25:L25"/>
    <mergeCell ref="M25:N25"/>
    <mergeCell ref="C20:D20"/>
    <mergeCell ref="F20:G20"/>
    <mergeCell ref="H20:I20"/>
    <mergeCell ref="J20:K20"/>
    <mergeCell ref="L20:M20"/>
    <mergeCell ref="N20:O20"/>
    <mergeCell ref="C14:D14"/>
    <mergeCell ref="C15:D15"/>
    <mergeCell ref="C16:D16"/>
    <mergeCell ref="C17:D17"/>
    <mergeCell ref="C19:D19"/>
    <mergeCell ref="P9:P10"/>
    <mergeCell ref="B10:B11"/>
    <mergeCell ref="C10:C11"/>
    <mergeCell ref="D10:D11"/>
    <mergeCell ref="E10:E11"/>
    <mergeCell ref="F10:G10"/>
    <mergeCell ref="H10:I10"/>
    <mergeCell ref="J10:K10"/>
    <mergeCell ref="L10:M10"/>
    <mergeCell ref="N10:O10"/>
    <mergeCell ref="B7:O7"/>
    <mergeCell ref="C8:I8"/>
    <mergeCell ref="J8:K8"/>
    <mergeCell ref="L8:M8"/>
    <mergeCell ref="B9:I9"/>
    <mergeCell ref="J9:O9"/>
    <mergeCell ref="B2:C4"/>
    <mergeCell ref="D2:L4"/>
    <mergeCell ref="M2:O2"/>
    <mergeCell ref="M3:O3"/>
    <mergeCell ref="M4:O4"/>
    <mergeCell ref="B5:O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de Costos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Gonzales (OSF-PAI)</dc:creator>
  <cp:lastModifiedBy>Cynthia Gonzales (OSF-PAI)</cp:lastModifiedBy>
  <dcterms:created xsi:type="dcterms:W3CDTF">2023-12-13T04:21:15Z</dcterms:created>
  <dcterms:modified xsi:type="dcterms:W3CDTF">2023-12-13T04:25:29Z</dcterms:modified>
</cp:coreProperties>
</file>