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833285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2" l="1"/>
  <c r="M13" i="2"/>
  <c r="N13" i="2" s="1"/>
  <c r="M14" i="2"/>
  <c r="N14" i="2" s="1"/>
  <c r="N12" i="2"/>
  <c r="M9" i="2" l="1"/>
  <c r="N9" i="2" s="1"/>
  <c r="M10" i="2"/>
  <c r="N10" i="2" s="1"/>
  <c r="M11" i="2"/>
  <c r="N11" i="2" s="1"/>
  <c r="M8" i="2" l="1"/>
  <c r="N8" i="2" l="1"/>
</calcChain>
</file>

<file path=xl/sharedStrings.xml><?xml version="1.0" encoding="utf-8"?>
<sst xmlns="http://schemas.openxmlformats.org/spreadsheetml/2006/main" count="103" uniqueCount="80">
  <si>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</si>
  <si>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</si>
  <si>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</si>
  <si>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</si>
  <si>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</si>
  <si>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</si>
  <si>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</si>
  <si>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</si>
  <si>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</si>
  <si>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</si>
  <si>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</si>
  <si>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</si>
  <si>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</si>
  <si>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</si>
  <si>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</si>
  <si>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</si>
  <si>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</si>
  <si>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</si>
  <si>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</si>
  <si>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</si>
  <si>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</si>
  <si>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</si>
  <si>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</si>
  <si>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</si>
  <si>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</si>
  <si>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</si>
  <si>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</si>
  <si>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</si>
  <si>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</si>
  <si>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</si>
  <si>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</si>
  <si>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</si>
  <si>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</si>
  <si>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</si>
  <si>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</si>
  <si>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118144</t>
  </si>
  <si>
    <t>020561</t>
  </si>
  <si>
    <t xml:space="preserve">EBKG09833285 </t>
  </si>
  <si>
    <t>PORT LOG</t>
  </si>
  <si>
    <t>HPLL</t>
  </si>
  <si>
    <t>MSC MONSERRAT III</t>
  </si>
  <si>
    <t>BELGICA</t>
  </si>
  <si>
    <t>FBIU0298336</t>
  </si>
  <si>
    <t>003PL033826</t>
  </si>
  <si>
    <t>FJ18083786</t>
  </si>
  <si>
    <t>MEDLOG</t>
  </si>
  <si>
    <t>MSDU2604756</t>
  </si>
  <si>
    <t>003PL033818</t>
  </si>
  <si>
    <t>FJ18084792</t>
  </si>
  <si>
    <t>FJ18083792</t>
  </si>
  <si>
    <t>MEDU5101193</t>
  </si>
  <si>
    <t>003PL033889</t>
  </si>
  <si>
    <t>FJ18083785</t>
  </si>
  <si>
    <t>MEDU2546842</t>
  </si>
  <si>
    <t>003PL033692</t>
  </si>
  <si>
    <t>FJ18084777</t>
  </si>
  <si>
    <t>MSNU2296925</t>
  </si>
  <si>
    <t>003PL033882</t>
  </si>
  <si>
    <t>FJ18084800</t>
  </si>
  <si>
    <t>CORU2424221</t>
  </si>
  <si>
    <t>003PL033751</t>
  </si>
  <si>
    <t>FJ18083796</t>
  </si>
  <si>
    <t>MSNU2296761</t>
  </si>
  <si>
    <t>003PL033841</t>
  </si>
  <si>
    <t>EG07 - 00018195</t>
  </si>
  <si>
    <t>20 PAL</t>
  </si>
  <si>
    <t>002AQ031991</t>
  </si>
  <si>
    <t>EG07 - 00018205</t>
  </si>
  <si>
    <t>002AQ031087</t>
  </si>
  <si>
    <t>EG07 - 00018220</t>
  </si>
  <si>
    <t>002AQ031168</t>
  </si>
  <si>
    <t>EG07 - 00018219</t>
  </si>
  <si>
    <t xml:space="preserve"> 20 PAL</t>
  </si>
  <si>
    <t>002AQ031399</t>
  </si>
  <si>
    <t>EG07 - 00018232</t>
  </si>
  <si>
    <t>002AQ031922</t>
  </si>
  <si>
    <t>EG07 - 00018235</t>
  </si>
  <si>
    <t>002AQ031294</t>
  </si>
  <si>
    <t>002AQ031488</t>
  </si>
  <si>
    <t>EG07 - 00018238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</si>
</sst>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14" sqref="B14"/>
    </sheetView>
  </sheetViews>
  <sheetFormatPr baseColWidth="10" defaultRowHeight="14.4" outlineLevelCol="1" x14ac:dyDescent="0.3"/>
  <cols>
    <col min="1" max="1" width="15.77734375" style="4" customWidth="1"/>
    <col min="2" max="2" width="26.66406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40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45511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36" customHeight="1" x14ac:dyDescent="0.3">
      <c r="A8" s="16" t="s">
        <v>42</v>
      </c>
      <c r="B8" s="5">
        <v>18790</v>
      </c>
      <c r="C8" s="17" t="s">
        <v>65</v>
      </c>
      <c r="D8" s="7" t="s">
        <v>43</v>
      </c>
      <c r="E8" s="7" t="s">
        <v>44</v>
      </c>
      <c r="F8" s="7" t="s">
        <v>66</v>
      </c>
      <c r="G8" s="7"/>
      <c r="H8" s="7"/>
      <c r="I8" s="7"/>
      <c r="J8" s="6">
        <v>2100</v>
      </c>
      <c r="K8" s="10" t="s">
        <v>64</v>
      </c>
      <c r="L8" s="6">
        <v>18489</v>
      </c>
      <c r="M8" s="11">
        <f>+B8-L8</f>
        <v>301</v>
      </c>
      <c r="N8" s="12" t="str">
        <f>+IF(OR(M8&gt;(L8*2.5%),M8&lt;-(L8*2.5%)),"ALERTA","")</f>
        <v/>
      </c>
      <c r="O8" s="6">
        <v>20890</v>
      </c>
      <c r="P8" s="13">
        <v>45512.545138888891</v>
      </c>
      <c r="Q8" s="9">
        <v>20</v>
      </c>
      <c r="R8" s="8" t="s">
        <v>45</v>
      </c>
      <c r="S8" s="8" t="s">
        <v>31</v>
      </c>
      <c r="T8" s="8" t="s">
        <v>30</v>
      </c>
      <c r="U8" s="19"/>
    </row>
    <row r="9" spans="1:21" ht="35.4" customHeight="1" x14ac:dyDescent="0.3">
      <c r="A9" s="16" t="s">
        <v>46</v>
      </c>
      <c r="B9" s="5">
        <v>18730</v>
      </c>
      <c r="C9" s="17" t="s">
        <v>65</v>
      </c>
      <c r="D9" s="7" t="s">
        <v>47</v>
      </c>
      <c r="E9" s="7" t="s">
        <v>48</v>
      </c>
      <c r="F9" s="7" t="s">
        <v>68</v>
      </c>
      <c r="G9" s="7"/>
      <c r="H9" s="7"/>
      <c r="I9" s="7"/>
      <c r="J9" s="6">
        <v>2100</v>
      </c>
      <c r="K9" s="10" t="s">
        <v>67</v>
      </c>
      <c r="L9" s="6">
        <v>18489</v>
      </c>
      <c r="M9" s="11">
        <f t="shared" ref="M9:M14" si="0">+B9-L9</f>
        <v>241</v>
      </c>
      <c r="N9" s="12" t="str">
        <f t="shared" ref="N9:N14" si="1">+IF(OR(M9&gt;(L9*2.5%),M9&lt;-(L9*2.5%)),"ALERTA","")</f>
        <v/>
      </c>
      <c r="O9" s="6">
        <v>20830</v>
      </c>
      <c r="P9" s="13">
        <v>45512.667361111111</v>
      </c>
      <c r="Q9" s="9">
        <v>20</v>
      </c>
      <c r="R9" s="8" t="s">
        <v>45</v>
      </c>
      <c r="S9" s="8" t="s">
        <v>31</v>
      </c>
      <c r="T9" s="8" t="s">
        <v>30</v>
      </c>
      <c r="U9" s="23"/>
    </row>
    <row r="10" spans="1:21" ht="34.200000000000003" customHeight="1" x14ac:dyDescent="0.3">
      <c r="A10" s="16" t="s">
        <v>50</v>
      </c>
      <c r="B10" s="5">
        <v>20820</v>
      </c>
      <c r="C10" s="17" t="s">
        <v>65</v>
      </c>
      <c r="D10" s="7" t="s">
        <v>51</v>
      </c>
      <c r="E10" s="7" t="s">
        <v>52</v>
      </c>
      <c r="F10" s="7" t="s">
        <v>70</v>
      </c>
      <c r="G10" s="7"/>
      <c r="H10" s="7"/>
      <c r="I10" s="7"/>
      <c r="J10" s="6">
        <v>2220</v>
      </c>
      <c r="K10" s="10" t="s">
        <v>69</v>
      </c>
      <c r="L10" s="6">
        <v>20831</v>
      </c>
      <c r="M10" s="11">
        <f t="shared" si="0"/>
        <v>-11</v>
      </c>
      <c r="N10" s="12" t="str">
        <f t="shared" si="1"/>
        <v/>
      </c>
      <c r="O10" s="6">
        <v>23040</v>
      </c>
      <c r="P10" s="13">
        <v>45512.861805555556</v>
      </c>
      <c r="Q10" s="9">
        <v>20</v>
      </c>
      <c r="R10" s="8" t="s">
        <v>45</v>
      </c>
      <c r="S10" s="8" t="s">
        <v>31</v>
      </c>
      <c r="T10" s="8" t="s">
        <v>30</v>
      </c>
      <c r="U10" s="23"/>
    </row>
    <row r="11" spans="1:21" ht="33.6" customHeight="1" x14ac:dyDescent="0.3">
      <c r="A11" s="16" t="s">
        <v>53</v>
      </c>
      <c r="B11" s="5">
        <v>20940</v>
      </c>
      <c r="C11" s="17" t="s">
        <v>72</v>
      </c>
      <c r="D11" s="7" t="s">
        <v>54</v>
      </c>
      <c r="E11" s="7" t="s">
        <v>55</v>
      </c>
      <c r="F11" s="7" t="s">
        <v>73</v>
      </c>
      <c r="G11" s="7"/>
      <c r="H11" s="7"/>
      <c r="I11" s="7"/>
      <c r="J11" s="6">
        <v>2220</v>
      </c>
      <c r="K11" s="10" t="s">
        <v>71</v>
      </c>
      <c r="L11" s="6">
        <v>20831</v>
      </c>
      <c r="M11" s="11">
        <f t="shared" si="0"/>
        <v>109</v>
      </c>
      <c r="N11" s="12" t="str">
        <f t="shared" si="1"/>
        <v/>
      </c>
      <c r="O11" s="6">
        <v>23160</v>
      </c>
      <c r="P11" s="13">
        <v>45512.794444444444</v>
      </c>
      <c r="Q11" s="9">
        <v>20</v>
      </c>
      <c r="R11" s="8" t="s">
        <v>45</v>
      </c>
      <c r="S11" s="8" t="s">
        <v>31</v>
      </c>
      <c r="T11" s="8" t="s">
        <v>30</v>
      </c>
      <c r="U11" s="23"/>
    </row>
    <row r="12" spans="1:21" ht="35.4" customHeight="1" x14ac:dyDescent="0.3">
      <c r="A12" s="16" t="s">
        <v>56</v>
      </c>
      <c r="B12" s="5">
        <v>18550</v>
      </c>
      <c r="C12" s="17" t="s">
        <v>65</v>
      </c>
      <c r="D12" s="7" t="s">
        <v>57</v>
      </c>
      <c r="E12" s="7" t="s">
        <v>58</v>
      </c>
      <c r="F12" s="7" t="s">
        <v>75</v>
      </c>
      <c r="G12" s="7"/>
      <c r="H12" s="7"/>
      <c r="I12" s="7"/>
      <c r="J12" s="6">
        <v>2220</v>
      </c>
      <c r="K12" s="10" t="s">
        <v>74</v>
      </c>
      <c r="L12" s="6">
        <v>18489</v>
      </c>
      <c r="M12" s="11">
        <f t="shared" si="0"/>
        <v>61</v>
      </c>
      <c r="N12" s="12" t="str">
        <f t="shared" si="1"/>
        <v/>
      </c>
      <c r="O12" s="6">
        <v>20770</v>
      </c>
      <c r="P12" s="13">
        <v>45513.719444444447</v>
      </c>
      <c r="Q12" s="9">
        <v>20</v>
      </c>
      <c r="R12" s="8" t="s">
        <v>45</v>
      </c>
      <c r="S12" s="8" t="s">
        <v>31</v>
      </c>
      <c r="T12" s="8" t="s">
        <v>30</v>
      </c>
      <c r="U12" s="23"/>
    </row>
    <row r="13" spans="1:21" ht="36" customHeight="1" x14ac:dyDescent="0.3">
      <c r="A13" s="16" t="s">
        <v>59</v>
      </c>
      <c r="B13" s="5">
        <v>20860</v>
      </c>
      <c r="C13" s="17" t="s">
        <v>72</v>
      </c>
      <c r="D13" s="7" t="s">
        <v>60</v>
      </c>
      <c r="E13" s="7" t="s">
        <v>61</v>
      </c>
      <c r="F13" s="7" t="s">
        <v>77</v>
      </c>
      <c r="G13" s="7"/>
      <c r="H13" s="7"/>
      <c r="I13" s="7"/>
      <c r="J13" s="6">
        <v>2100</v>
      </c>
      <c r="K13" s="10" t="s">
        <v>76</v>
      </c>
      <c r="L13" s="6">
        <v>20831</v>
      </c>
      <c r="M13" s="11">
        <f t="shared" si="0"/>
        <v>29</v>
      </c>
      <c r="N13" s="12" t="str">
        <f t="shared" si="1"/>
        <v/>
      </c>
      <c r="O13" s="6">
        <v>22960</v>
      </c>
      <c r="P13" s="13">
        <v>45513.754166666666</v>
      </c>
      <c r="Q13" s="9">
        <v>20</v>
      </c>
      <c r="R13" s="8" t="s">
        <v>45</v>
      </c>
      <c r="S13" s="8" t="s">
        <v>31</v>
      </c>
      <c r="T13" s="8" t="s">
        <v>30</v>
      </c>
      <c r="U13" s="23"/>
    </row>
    <row r="14" spans="1:21" ht="36.6" customHeight="1" x14ac:dyDescent="0.3">
      <c r="A14" s="16" t="s">
        <v>62</v>
      </c>
      <c r="B14" s="5">
        <v>18590</v>
      </c>
      <c r="C14" s="17" t="s">
        <v>65</v>
      </c>
      <c r="D14" s="7" t="s">
        <v>63</v>
      </c>
      <c r="E14" s="7" t="s">
        <v>49</v>
      </c>
      <c r="F14" s="7" t="s">
        <v>78</v>
      </c>
      <c r="G14" s="7"/>
      <c r="H14" s="7"/>
      <c r="I14" s="7"/>
      <c r="J14" s="6">
        <v>2220</v>
      </c>
      <c r="K14" s="10" t="s">
        <v>79</v>
      </c>
      <c r="L14" s="6">
        <v>18489</v>
      </c>
      <c r="M14" s="11">
        <f t="shared" si="0"/>
        <v>101</v>
      </c>
      <c r="N14" s="12" t="str">
        <f t="shared" si="1"/>
        <v/>
      </c>
      <c r="O14" s="6">
        <v>20810</v>
      </c>
      <c r="P14" s="13">
        <v>45513.786805555559</v>
      </c>
      <c r="Q14" s="9">
        <v>20</v>
      </c>
      <c r="R14" s="8" t="s">
        <v>45</v>
      </c>
      <c r="S14" s="8" t="s">
        <v>31</v>
      </c>
      <c r="T14" s="8" t="s">
        <v>30</v>
      </c>
      <c r="U14" s="23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4">
    <cfRule type="containsText" dxfId="1" priority="62" operator="containsText" text="ALERTA">
      <formula>NOT(ISERROR(SEARCH("ALERTA",N8)))</formula>
    </cfRule>
  </conditionalFormatting>
  <conditionalFormatting sqref="M8:M14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2024-08-10T16:27:30Z</dcterms:modified>
</cp:coreProperties>
</file>