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MSC MONTSERRAT III PV433R\ECOSAC-PORT BK EBKG09834469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N9" i="2"/>
  <c r="M10" i="2"/>
  <c r="N10" i="2"/>
  <c r="M8" i="2" l="1"/>
  <c r="N8" i="2" l="1"/>
</calcChain>
</file>

<file path=xl/sharedStrings.xml><?xml version="1.0" encoding="utf-8"?>
<sst xmlns="http://schemas.openxmlformats.org/spreadsheetml/2006/main" count="67" uniqueCount="60">
  <si>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</si>
  <si>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</si>
  <si>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</si>
  <si>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</si>
  <si>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</si>
  <si>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</si>
  <si>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</si>
  <si>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</si>
  <si>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</si>
  <si>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</si>
  <si>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</si>
  <si>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</si>
  <si>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</si>
  <si>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</si>
  <si>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</si>
  <si>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</si>
  <si>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</si>
  <si>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</si>
  <si>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</si>
  <si>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</si>
  <si>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</si>
  <si>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</si>
  <si>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</si>
  <si>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</si>
  <si>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</si>
  <si>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</si>
  <si>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</si>
  <si>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</si>
  <si>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</si>
  <si>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</si>
  <si>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</si>
  <si>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</si>
  <si>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</si>
  <si>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</si>
  <si>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</si>
  <si>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MEDLOG</t>
  </si>
  <si>
    <t>118293</t>
  </si>
  <si>
    <t>020704</t>
  </si>
  <si>
    <t>PORT LOG</t>
  </si>
  <si>
    <t>MSC</t>
  </si>
  <si>
    <t>MSC MONSERRAT III</t>
  </si>
  <si>
    <t>ESPAÑA</t>
  </si>
  <si>
    <t>EBKG09834469</t>
  </si>
  <si>
    <t>TCLU2910564</t>
  </si>
  <si>
    <t>003PL033655</t>
  </si>
  <si>
    <t>FJ18084945</t>
  </si>
  <si>
    <t>FCIU5871376</t>
  </si>
  <si>
    <t>003PL033694</t>
  </si>
  <si>
    <t>FJ18084949</t>
  </si>
  <si>
    <t>002AQ031290</t>
  </si>
  <si>
    <t>20 PAL</t>
  </si>
  <si>
    <t>EG07 - 00018271</t>
  </si>
  <si>
    <t>EG07 - 00018268</t>
  </si>
  <si>
    <t>002AQ031354</t>
  </si>
  <si>
    <t>EG07 - 00018254</t>
  </si>
  <si>
    <t xml:space="preserve"> 20 PAL</t>
  </si>
  <si>
    <t>MSMU1541541</t>
  </si>
  <si>
    <t>FJ18084955</t>
  </si>
  <si>
    <t>003PL033697</t>
  </si>
  <si>
    <t>002AQ032061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</si>
</sst>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4.66406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39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40</v>
      </c>
      <c r="C3" s="14" t="s">
        <v>23</v>
      </c>
      <c r="D3" s="20" t="s">
        <v>37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45512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56</v>
      </c>
      <c r="B8" s="5">
        <v>18570</v>
      </c>
      <c r="C8" s="17" t="s">
        <v>55</v>
      </c>
      <c r="D8" s="7" t="s">
        <v>58</v>
      </c>
      <c r="E8" s="7" t="s">
        <v>57</v>
      </c>
      <c r="F8" s="7" t="s">
        <v>59</v>
      </c>
      <c r="G8" s="7"/>
      <c r="H8" s="7"/>
      <c r="I8" s="7"/>
      <c r="J8" s="6">
        <v>2220</v>
      </c>
      <c r="K8" s="10" t="s">
        <v>54</v>
      </c>
      <c r="L8" s="6">
        <v>18489</v>
      </c>
      <c r="M8" s="11">
        <f>+B8-L8</f>
        <v>81</v>
      </c>
      <c r="N8" s="12" t="str">
        <f>+IF(OR(M8&gt;(L8*2.5%),M8&lt;-(L8*2.5%)),"ALERTA","")</f>
        <v/>
      </c>
      <c r="O8" s="6">
        <v>20790</v>
      </c>
      <c r="P8" s="13">
        <v>45513.831944444442</v>
      </c>
      <c r="Q8" s="9">
        <v>20</v>
      </c>
      <c r="R8" s="8" t="s">
        <v>35</v>
      </c>
      <c r="S8" s="8" t="s">
        <v>31</v>
      </c>
      <c r="T8" s="8" t="s">
        <v>30</v>
      </c>
      <c r="U8" s="19"/>
    </row>
    <row r="9" spans="1:21" ht="26.4" customHeight="1" x14ac:dyDescent="0.3">
      <c r="A9" s="16" t="s">
        <v>43</v>
      </c>
      <c r="B9" s="5">
        <v>18600</v>
      </c>
      <c r="C9" s="17" t="s">
        <v>50</v>
      </c>
      <c r="D9" s="7" t="s">
        <v>44</v>
      </c>
      <c r="E9" s="7" t="s">
        <v>45</v>
      </c>
      <c r="F9" s="7" t="s">
        <v>53</v>
      </c>
      <c r="G9" s="7"/>
      <c r="H9" s="7"/>
      <c r="I9" s="7"/>
      <c r="J9" s="6">
        <v>2200</v>
      </c>
      <c r="K9" s="10" t="s">
        <v>52</v>
      </c>
      <c r="L9" s="6">
        <v>18489</v>
      </c>
      <c r="M9" s="11">
        <f t="shared" ref="M9:M10" si="0">+B9-L9</f>
        <v>111</v>
      </c>
      <c r="N9" s="12" t="str">
        <f t="shared" ref="N9:N10" si="1">+IF(OR(M9&gt;(L9*2.5%),M9&lt;-(L9*2.5%)),"ALERTA","")</f>
        <v/>
      </c>
      <c r="O9" s="6">
        <v>20800</v>
      </c>
      <c r="P9" s="13">
        <v>45514.667361111111</v>
      </c>
      <c r="Q9" s="9">
        <v>20</v>
      </c>
      <c r="R9" s="8" t="s">
        <v>35</v>
      </c>
      <c r="S9" s="8" t="s">
        <v>31</v>
      </c>
      <c r="T9" s="8" t="s">
        <v>30</v>
      </c>
      <c r="U9" s="19"/>
    </row>
    <row r="10" spans="1:21" ht="25.05" customHeight="1" x14ac:dyDescent="0.3">
      <c r="A10" s="16" t="s">
        <v>46</v>
      </c>
      <c r="B10" s="5">
        <v>18500</v>
      </c>
      <c r="C10" s="17" t="s">
        <v>50</v>
      </c>
      <c r="D10" s="7" t="s">
        <v>47</v>
      </c>
      <c r="E10" s="7" t="s">
        <v>48</v>
      </c>
      <c r="F10" s="7" t="s">
        <v>49</v>
      </c>
      <c r="G10" s="7"/>
      <c r="H10" s="7"/>
      <c r="I10" s="7"/>
      <c r="J10" s="6">
        <v>2180</v>
      </c>
      <c r="K10" s="10" t="s">
        <v>51</v>
      </c>
      <c r="L10" s="6">
        <v>18489</v>
      </c>
      <c r="M10" s="11">
        <f t="shared" si="0"/>
        <v>11</v>
      </c>
      <c r="N10" s="12" t="str">
        <f t="shared" si="1"/>
        <v/>
      </c>
      <c r="O10" s="6">
        <v>20680</v>
      </c>
      <c r="P10" s="13">
        <v>45514.746527777781</v>
      </c>
      <c r="Q10" s="9">
        <v>20</v>
      </c>
      <c r="R10" s="8" t="s">
        <v>35</v>
      </c>
      <c r="S10" s="8" t="s">
        <v>31</v>
      </c>
      <c r="T10" s="8" t="s">
        <v>30</v>
      </c>
      <c r="U10" s="19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:N10">
    <cfRule type="containsText" dxfId="1" priority="62" operator="containsText" text="ALERTA">
      <formula>NOT(ISERROR(SEARCH("ALERTA",N8)))</formula>
    </cfRule>
  </conditionalFormatting>
  <conditionalFormatting sqref="M8:M10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2024-08-11T19:07:20Z</dcterms:modified>
</cp:coreProperties>
</file>