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196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11" i="2"/>
  <c r="N11" i="2" s="1"/>
  <c r="M12" i="2"/>
  <c r="N12" i="2" s="1"/>
  <c r="M13" i="2"/>
  <c r="N13" i="2" s="1"/>
  <c r="M8" i="2" l="1"/>
  <c r="N8" i="2" l="1"/>
</calcChain>
</file>

<file path=xl/sharedStrings.xml><?xml version="1.0" encoding="utf-8"?>
<sst xmlns="http://schemas.openxmlformats.org/spreadsheetml/2006/main" count="94" uniqueCount="79">
  <si>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</si>
  <si>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</si>
  <si>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</si>
  <si>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</si>
  <si>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</si>
  <si>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</si>
  <si>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</si>
  <si>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</si>
  <si>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</si>
  <si>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</si>
  <si>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</si>
  <si>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</si>
  <si>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</si>
  <si>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</si>
  <si>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</si>
  <si>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</si>
  <si>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</si>
  <si>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</si>
  <si>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</si>
  <si>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</si>
  <si>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</si>
  <si>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</si>
  <si>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</si>
  <si>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</si>
  <si>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</si>
  <si>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</si>
  <si>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</si>
  <si>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</si>
  <si>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</si>
  <si>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</si>
  <si>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</si>
  <si>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</si>
  <si>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</si>
  <si>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</si>
  <si>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</si>
  <si>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</si>
  <si>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LMM0471962</t>
  </si>
  <si>
    <t>19638</t>
  </si>
  <si>
    <t>PORT LOG</t>
  </si>
  <si>
    <t>116959</t>
  </si>
  <si>
    <t>CMA CGM</t>
  </si>
  <si>
    <t>CMA CGM EXCELLENCE</t>
  </si>
  <si>
    <t>ESPAÑA</t>
  </si>
  <si>
    <t>TRHU2243288</t>
  </si>
  <si>
    <t>003PL033822</t>
  </si>
  <si>
    <t>SEGU1833063</t>
  </si>
  <si>
    <t>003PL033732</t>
  </si>
  <si>
    <t>TCLU3940028</t>
  </si>
  <si>
    <t>003PL033812</t>
  </si>
  <si>
    <t>APZU3780002</t>
  </si>
  <si>
    <t>003PL033728</t>
  </si>
  <si>
    <t>TCLU2306934</t>
  </si>
  <si>
    <t>003PL033861</t>
  </si>
  <si>
    <t>TCKU3706028</t>
  </si>
  <si>
    <t>003PL033870</t>
  </si>
  <si>
    <t>26/07/24 16&gt;05 HRS</t>
  </si>
  <si>
    <t>EG07 - 00017982</t>
  </si>
  <si>
    <t>C6943281 / AID394 / CM149851</t>
  </si>
  <si>
    <t>002AQ031094</t>
  </si>
  <si>
    <t>26/07/24 20&gt;53 HRS</t>
  </si>
  <si>
    <t>EG07 - 00017998</t>
  </si>
  <si>
    <t>C6939844 /AID045 / CM15108</t>
  </si>
  <si>
    <t>002AQ031871</t>
  </si>
  <si>
    <t>27/07/24 22&gt;39 HRS</t>
  </si>
  <si>
    <t>EG07 - 00018026</t>
  </si>
  <si>
    <t>C6940269 /AHW331 / CM151207</t>
  </si>
  <si>
    <t>002AQ032057</t>
  </si>
  <si>
    <t>28/07/24 04&gt;02 HRS</t>
  </si>
  <si>
    <t>0003-0016631</t>
  </si>
  <si>
    <t>002AQ031282</t>
  </si>
  <si>
    <t>C6936666 /AIE384 /CM153837</t>
  </si>
  <si>
    <t>27/07/24 22:23 hrs</t>
  </si>
  <si>
    <t>EG07 - 00018027</t>
  </si>
  <si>
    <t>C6936697 / AIE386//CM153939</t>
  </si>
  <si>
    <t>002AQ032058</t>
  </si>
  <si>
    <t>27/07/24 22:42 HRS</t>
  </si>
  <si>
    <t>EG07 - 00018028</t>
  </si>
  <si>
    <t>C6939160 / AIF729//CM153934</t>
  </si>
  <si>
    <t>002AQ031134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</si>
</sst>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13" sqref="L13"/>
    </sheetView>
  </sheetViews>
  <sheetFormatPr baseColWidth="10" defaultRowHeight="14.4" outlineLevelCol="1" x14ac:dyDescent="0.3"/>
  <cols>
    <col min="1" max="1" width="15.77734375" style="4" customWidth="1"/>
    <col min="2" max="2" width="27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18710</v>
      </c>
      <c r="C8" s="17">
        <v>20</v>
      </c>
      <c r="D8" s="7" t="s">
        <v>44</v>
      </c>
      <c r="E8" s="7" t="s">
        <v>57</v>
      </c>
      <c r="F8" s="7" t="s">
        <v>58</v>
      </c>
      <c r="G8" s="7"/>
      <c r="H8" s="7"/>
      <c r="I8" s="7"/>
      <c r="J8" s="6">
        <v>2100</v>
      </c>
      <c r="K8" s="10" t="s">
        <v>56</v>
      </c>
      <c r="L8" s="6">
        <v>18487</v>
      </c>
      <c r="M8" s="11">
        <f>+B8-L8</f>
        <v>223</v>
      </c>
      <c r="N8" s="12" t="str">
        <f>+IF(OR(M8&gt;(L8*2.5%),M8&lt;-(L8*2.5%)),"ALERTA","")</f>
        <v/>
      </c>
      <c r="O8" s="6">
        <v>20810</v>
      </c>
      <c r="P8" s="13" t="s">
        <v>55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45</v>
      </c>
      <c r="B9" s="5">
        <v>18540</v>
      </c>
      <c r="C9" s="17">
        <v>20</v>
      </c>
      <c r="D9" s="7" t="s">
        <v>46</v>
      </c>
      <c r="E9" s="7" t="s">
        <v>61</v>
      </c>
      <c r="F9" s="7" t="s">
        <v>62</v>
      </c>
      <c r="G9" s="7"/>
      <c r="H9" s="7"/>
      <c r="I9" s="7"/>
      <c r="J9" s="6">
        <v>2180</v>
      </c>
      <c r="K9" s="10" t="s">
        <v>60</v>
      </c>
      <c r="L9" s="6">
        <v>18489</v>
      </c>
      <c r="M9" s="11">
        <f t="shared" ref="M9:M13" si="0">+B9-L9</f>
        <v>51</v>
      </c>
      <c r="N9" s="12" t="str">
        <f t="shared" ref="N9:N13" si="1">+IF(OR(M9&gt;(L9*2.5%),M9&lt;-(L9*2.5%)),"ALERTA","")</f>
        <v/>
      </c>
      <c r="O9" s="6">
        <v>20720</v>
      </c>
      <c r="P9" s="13" t="s">
        <v>59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6.4" customHeight="1" x14ac:dyDescent="0.3">
      <c r="A10" s="16" t="s">
        <v>47</v>
      </c>
      <c r="B10" s="5">
        <v>18600</v>
      </c>
      <c r="C10" s="17">
        <v>20</v>
      </c>
      <c r="D10" s="7" t="s">
        <v>48</v>
      </c>
      <c r="E10" s="7" t="s">
        <v>65</v>
      </c>
      <c r="F10" s="7" t="s">
        <v>66</v>
      </c>
      <c r="G10" s="7"/>
      <c r="H10" s="7"/>
      <c r="I10" s="7"/>
      <c r="J10" s="6">
        <v>2200</v>
      </c>
      <c r="K10" s="10" t="s">
        <v>64</v>
      </c>
      <c r="L10" s="6">
        <v>18489</v>
      </c>
      <c r="M10" s="11">
        <f t="shared" si="0"/>
        <v>111</v>
      </c>
      <c r="N10" s="12" t="str">
        <f t="shared" si="1"/>
        <v/>
      </c>
      <c r="O10" s="6">
        <v>20800</v>
      </c>
      <c r="P10" s="13" t="s">
        <v>63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31.2" customHeight="1" x14ac:dyDescent="0.3">
      <c r="A11" s="16" t="s">
        <v>49</v>
      </c>
      <c r="B11" s="5">
        <v>18580</v>
      </c>
      <c r="C11" s="17">
        <v>20</v>
      </c>
      <c r="D11" s="7" t="s">
        <v>50</v>
      </c>
      <c r="E11" s="7" t="s">
        <v>70</v>
      </c>
      <c r="F11" s="7" t="s">
        <v>69</v>
      </c>
      <c r="G11" s="7"/>
      <c r="H11" s="7"/>
      <c r="I11" s="7"/>
      <c r="J11" s="6">
        <v>2220</v>
      </c>
      <c r="K11" s="10" t="s">
        <v>68</v>
      </c>
      <c r="L11" s="6">
        <v>18489</v>
      </c>
      <c r="M11" s="11">
        <f t="shared" si="0"/>
        <v>91</v>
      </c>
      <c r="N11" s="12" t="str">
        <f t="shared" si="1"/>
        <v/>
      </c>
      <c r="O11" s="6">
        <v>20800</v>
      </c>
      <c r="P11" s="13" t="s">
        <v>67</v>
      </c>
      <c r="Q11" s="9">
        <v>20</v>
      </c>
      <c r="R11" s="8" t="s">
        <v>35</v>
      </c>
      <c r="S11" s="8" t="s">
        <v>31</v>
      </c>
      <c r="T11" s="8" t="s">
        <v>30</v>
      </c>
      <c r="U11" s="19"/>
    </row>
    <row r="12" spans="1:21" ht="29.4" customHeight="1" x14ac:dyDescent="0.3">
      <c r="A12" s="16" t="s">
        <v>51</v>
      </c>
      <c r="B12" s="5">
        <v>18550</v>
      </c>
      <c r="C12" s="17">
        <v>20</v>
      </c>
      <c r="D12" s="7" t="s">
        <v>52</v>
      </c>
      <c r="E12" s="7" t="s">
        <v>73</v>
      </c>
      <c r="F12" s="7" t="s">
        <v>74</v>
      </c>
      <c r="G12" s="7"/>
      <c r="H12" s="7"/>
      <c r="I12" s="7"/>
      <c r="J12" s="6">
        <v>2220</v>
      </c>
      <c r="K12" s="10" t="s">
        <v>72</v>
      </c>
      <c r="L12" s="6">
        <v>18489</v>
      </c>
      <c r="M12" s="11">
        <f t="shared" si="0"/>
        <v>61</v>
      </c>
      <c r="N12" s="12" t="str">
        <f t="shared" si="1"/>
        <v/>
      </c>
      <c r="O12" s="6">
        <v>20750</v>
      </c>
      <c r="P12" s="13" t="s">
        <v>71</v>
      </c>
      <c r="Q12" s="9">
        <v>20</v>
      </c>
      <c r="R12" s="8" t="s">
        <v>35</v>
      </c>
      <c r="S12" s="8" t="s">
        <v>31</v>
      </c>
      <c r="T12" s="8" t="s">
        <v>30</v>
      </c>
      <c r="U12" s="19"/>
    </row>
    <row r="13" spans="1:21" ht="31.2" customHeight="1" x14ac:dyDescent="0.3">
      <c r="A13" s="16" t="s">
        <v>53</v>
      </c>
      <c r="B13" s="5">
        <v>18600</v>
      </c>
      <c r="C13" s="17">
        <v>20</v>
      </c>
      <c r="D13" s="7" t="s">
        <v>54</v>
      </c>
      <c r="E13" s="7" t="s">
        <v>77</v>
      </c>
      <c r="F13" s="7" t="s">
        <v>78</v>
      </c>
      <c r="G13" s="7"/>
      <c r="H13" s="7"/>
      <c r="I13" s="7"/>
      <c r="J13" s="6">
        <v>2180</v>
      </c>
      <c r="K13" s="10" t="s">
        <v>76</v>
      </c>
      <c r="L13" s="6">
        <v>18489</v>
      </c>
      <c r="M13" s="11">
        <f t="shared" si="0"/>
        <v>111</v>
      </c>
      <c r="N13" s="12" t="str">
        <f t="shared" si="1"/>
        <v/>
      </c>
      <c r="O13" s="6">
        <v>20780</v>
      </c>
      <c r="P13" s="13" t="s">
        <v>75</v>
      </c>
      <c r="Q13" s="9">
        <v>20</v>
      </c>
      <c r="R13" s="8" t="s">
        <v>35</v>
      </c>
      <c r="S13" s="8" t="s">
        <v>31</v>
      </c>
      <c r="T13" s="8" t="s">
        <v>30</v>
      </c>
      <c r="U13" s="19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3">
    <cfRule type="containsText" dxfId="1" priority="62" operator="containsText" text="ALERTA">
      <formula>NOT(ISERROR(SEARCH("ALERTA",N8)))</formula>
    </cfRule>
  </conditionalFormatting>
  <conditionalFormatting sqref="M8:M13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2024-07-28T17:41:28Z</dcterms:modified>
</cp:coreProperties>
</file>