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73721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2" l="1"/>
  <c r="M9" i="2"/>
  <c r="M10" i="2"/>
  <c r="N10" i="2" s="1"/>
  <c r="M11" i="2"/>
  <c r="N11" i="2" s="1"/>
  <c r="M8" i="2" l="1"/>
  <c r="N8" i="2" l="1"/>
</calcChain>
</file>

<file path=xl/sharedStrings.xml><?xml version="1.0" encoding="utf-8"?>
<sst xmlns="http://schemas.openxmlformats.org/spreadsheetml/2006/main" count="76" uniqueCount="67">
  <si>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</si>
  <si>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</si>
  <si>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</si>
  <si>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</si>
  <si>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</si>
  <si>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</si>
  <si>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</si>
  <si>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</si>
  <si>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</si>
  <si>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</si>
  <si>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</si>
  <si>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</si>
  <si>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</si>
  <si>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</si>
  <si>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</si>
  <si>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</si>
  <si>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</si>
  <si>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</si>
  <si>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</si>
  <si>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</si>
  <si>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</si>
  <si>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</si>
  <si>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</si>
  <si>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</si>
  <si>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</si>
  <si>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</si>
  <si>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</si>
  <si>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</si>
  <si>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</si>
  <si>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</si>
  <si>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</si>
  <si>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</si>
  <si>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</si>
  <si>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</si>
  <si>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</si>
  <si>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</si>
  <si>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EBKG09737217</t>
  </si>
  <si>
    <t>MSC</t>
  </si>
  <si>
    <t>MSC EMDEN III</t>
  </si>
  <si>
    <t>117562</t>
  </si>
  <si>
    <t>ESPAÑA</t>
  </si>
  <si>
    <t>019847</t>
  </si>
  <si>
    <t>MSDU1096917</t>
  </si>
  <si>
    <t>003PL033862</t>
  </si>
  <si>
    <t>04/08/24 02:18 HRS</t>
  </si>
  <si>
    <t>MEDLOG</t>
  </si>
  <si>
    <t>EG07 - 00018126</t>
  </si>
  <si>
    <t>FJ18084726</t>
  </si>
  <si>
    <t>002AQ031940</t>
  </si>
  <si>
    <t>MSDU2012417</t>
  </si>
  <si>
    <t>002AQ031941</t>
  </si>
  <si>
    <t>EG07 - 00018127</t>
  </si>
  <si>
    <t>EG07 - 00018129</t>
  </si>
  <si>
    <t xml:space="preserve"> 003PL033767</t>
  </si>
  <si>
    <t>04/08/24 05:05 HRS</t>
  </si>
  <si>
    <t>FJ18084689</t>
  </si>
  <si>
    <t>MSMU2267570</t>
  </si>
  <si>
    <t>003PL033869</t>
  </si>
  <si>
    <t>FJ18084862</t>
  </si>
  <si>
    <t xml:space="preserve"> 002AQ031960</t>
  </si>
  <si>
    <t>04/08/24 05:33 HRS</t>
  </si>
  <si>
    <t>MSDU1385210</t>
  </si>
  <si>
    <t>003PL033804</t>
  </si>
  <si>
    <t>04/08/24 05:59 HRS</t>
  </si>
  <si>
    <t>EG07 - 00018130</t>
  </si>
  <si>
    <t>FJ18084870</t>
  </si>
  <si>
    <t>002AQ031389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</si>
</sst>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1" sqref="A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18540</v>
      </c>
      <c r="C8" s="17">
        <v>20</v>
      </c>
      <c r="D8" s="7" t="s">
        <v>43</v>
      </c>
      <c r="E8" s="7" t="s">
        <v>47</v>
      </c>
      <c r="F8" s="7" t="s">
        <v>48</v>
      </c>
      <c r="G8" s="7"/>
      <c r="H8" s="7"/>
      <c r="I8" s="7"/>
      <c r="J8" s="6">
        <v>2220</v>
      </c>
      <c r="K8" s="10" t="s">
        <v>46</v>
      </c>
      <c r="L8" s="6">
        <v>18489</v>
      </c>
      <c r="M8" s="11">
        <f>+B8-L8</f>
        <v>51</v>
      </c>
      <c r="N8" s="12" t="str">
        <f>+IF(OR(M8&gt;(L8*2.5%),M8&lt;-(L8*2.5%)),"ALERTA","")</f>
        <v/>
      </c>
      <c r="O8" s="6">
        <v>20760</v>
      </c>
      <c r="P8" s="13" t="s">
        <v>44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27" customHeight="1" x14ac:dyDescent="0.3">
      <c r="A9" s="16" t="s">
        <v>49</v>
      </c>
      <c r="B9" s="5">
        <v>18720</v>
      </c>
      <c r="C9" s="17">
        <v>20</v>
      </c>
      <c r="D9" s="7" t="s">
        <v>53</v>
      </c>
      <c r="E9" s="7" t="s">
        <v>55</v>
      </c>
      <c r="F9" s="7" t="s">
        <v>50</v>
      </c>
      <c r="G9" s="7"/>
      <c r="H9" s="7"/>
      <c r="I9" s="7"/>
      <c r="J9" s="6">
        <v>2100</v>
      </c>
      <c r="K9" s="10" t="s">
        <v>51</v>
      </c>
      <c r="L9" s="6">
        <v>18489</v>
      </c>
      <c r="M9" s="11">
        <f t="shared" ref="M9:M11" si="0">+B9-L9</f>
        <v>231</v>
      </c>
      <c r="N9" s="12" t="str">
        <f t="shared" ref="N9:N11" si="1">+IF(OR(M9&gt;(L9*2.5%),M9&lt;-(L9*2.5%)),"ALERTA","")</f>
        <v/>
      </c>
      <c r="O9" s="6">
        <v>20820</v>
      </c>
      <c r="P9" s="13" t="s">
        <v>54</v>
      </c>
      <c r="Q9" s="9">
        <v>20</v>
      </c>
      <c r="R9" s="8" t="s">
        <v>45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56</v>
      </c>
      <c r="B10" s="5">
        <v>20640</v>
      </c>
      <c r="C10" s="17">
        <v>20</v>
      </c>
      <c r="D10" s="7" t="s">
        <v>57</v>
      </c>
      <c r="E10" s="7" t="s">
        <v>58</v>
      </c>
      <c r="F10" s="7" t="s">
        <v>59</v>
      </c>
      <c r="G10" s="7"/>
      <c r="H10" s="7"/>
      <c r="I10" s="7"/>
      <c r="J10" s="6">
        <v>2220</v>
      </c>
      <c r="K10" s="10" t="s">
        <v>52</v>
      </c>
      <c r="L10" s="6">
        <v>20665</v>
      </c>
      <c r="M10" s="11">
        <f t="shared" si="0"/>
        <v>-25</v>
      </c>
      <c r="N10" s="12" t="str">
        <f t="shared" si="1"/>
        <v/>
      </c>
      <c r="O10" s="6">
        <v>22860</v>
      </c>
      <c r="P10" s="13" t="s">
        <v>60</v>
      </c>
      <c r="Q10" s="9">
        <v>20</v>
      </c>
      <c r="R10" s="8" t="s">
        <v>45</v>
      </c>
      <c r="S10" s="8" t="s">
        <v>31</v>
      </c>
      <c r="T10" s="8" t="s">
        <v>30</v>
      </c>
      <c r="U10" s="19"/>
    </row>
    <row r="11" spans="1:21" ht="29.4" customHeight="1" x14ac:dyDescent="0.3">
      <c r="A11" s="16" t="s">
        <v>61</v>
      </c>
      <c r="B11" s="5">
        <v>18480</v>
      </c>
      <c r="C11" s="17">
        <v>20</v>
      </c>
      <c r="D11" s="7" t="s">
        <v>62</v>
      </c>
      <c r="E11" s="7" t="s">
        <v>65</v>
      </c>
      <c r="F11" s="7" t="s">
        <v>66</v>
      </c>
      <c r="G11" s="7"/>
      <c r="H11" s="7"/>
      <c r="I11" s="7"/>
      <c r="J11" s="6">
        <v>2220</v>
      </c>
      <c r="K11" s="10" t="s">
        <v>64</v>
      </c>
      <c r="L11" s="6">
        <v>18489</v>
      </c>
      <c r="M11" s="11">
        <f t="shared" si="0"/>
        <v>-9</v>
      </c>
      <c r="N11" s="12" t="str">
        <f t="shared" si="1"/>
        <v/>
      </c>
      <c r="O11" s="6">
        <v>20700</v>
      </c>
      <c r="P11" s="13" t="s">
        <v>63</v>
      </c>
      <c r="Q11" s="9">
        <v>20</v>
      </c>
      <c r="R11" s="8" t="s">
        <v>45</v>
      </c>
      <c r="S11" s="8" t="s">
        <v>31</v>
      </c>
      <c r="T11" s="8" t="s">
        <v>30</v>
      </c>
      <c r="U11" s="19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1">
    <cfRule type="containsText" dxfId="1" priority="62" operator="containsText" text="ALERTA">
      <formula>NOT(ISERROR(SEARCH("ALERTA",N8)))</formula>
    </cfRule>
  </conditionalFormatting>
  <conditionalFormatting sqref="M8:M11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2024-08-04T17:54:58Z</dcterms:modified>
</cp:coreProperties>
</file>