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4TA SEMANA\MN MSC EMDEN III\ECOSAC-PORT BK EBKG09973265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s="1"/>
</calcChain>
</file>

<file path=xl/sharedStrings.xml><?xml version="1.0" encoding="utf-8"?>
<sst xmlns="http://schemas.openxmlformats.org/spreadsheetml/2006/main" count="48" uniqueCount="48">
  <si>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</si>
  <si>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</si>
  <si>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</si>
  <si>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</si>
  <si>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</si>
  <si>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</si>
  <si>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</si>
  <si>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</si>
  <si>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</si>
  <si>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</si>
  <si>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</si>
  <si>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</si>
  <si>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</si>
  <si>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</si>
  <si>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</si>
  <si>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</si>
  <si>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</si>
  <si>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</si>
  <si>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</si>
  <si>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</si>
  <si>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</si>
  <si>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</si>
  <si>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</si>
  <si>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</si>
  <si>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</si>
  <si>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</si>
  <si>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</si>
  <si>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</si>
  <si>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</si>
  <si>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</si>
  <si>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</si>
  <si>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</si>
  <si>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</si>
  <si>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</si>
  <si>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</si>
  <si>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MSC</t>
  </si>
  <si>
    <t>MSC EMDEN III</t>
  </si>
  <si>
    <t>PORT LOG</t>
  </si>
  <si>
    <t>119943</t>
  </si>
  <si>
    <t>022618</t>
  </si>
  <si>
    <t xml:space="preserve">EBKG09973265 </t>
  </si>
  <si>
    <t>PUERTO RICO</t>
  </si>
  <si>
    <t>MEDLOG</t>
  </si>
  <si>
    <t>EG07 - 00018864</t>
  </si>
  <si>
    <t>MSNU3688962</t>
  </si>
  <si>
    <t>003PL033797</t>
  </si>
  <si>
    <t>FJ18074387</t>
  </si>
  <si>
    <t>28/08/23 15&gt;58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</si>
</sst>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6">
    <dxf>
      <font>
        <color theme="0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O8" sqref="O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17.88671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3" t="s">
        <v>14</v>
      </c>
      <c r="B1" s="19" t="s">
        <v>38</v>
      </c>
      <c r="C1" s="13" t="s">
        <v>22</v>
      </c>
      <c r="D1" s="19" t="s">
        <v>37</v>
      </c>
    </row>
    <row r="2" spans="1:21" s="1" customFormat="1" ht="19.95" customHeight="1" x14ac:dyDescent="0.3">
      <c r="A2" s="13" t="s">
        <v>2</v>
      </c>
      <c r="B2" s="8" t="s">
        <v>35</v>
      </c>
      <c r="C2" s="13" t="s">
        <v>12</v>
      </c>
      <c r="D2" s="21" t="s">
        <v>34</v>
      </c>
      <c r="H2" s="2"/>
      <c r="I2" s="2"/>
    </row>
    <row r="3" spans="1:21" s="1" customFormat="1" ht="19.95" customHeight="1" x14ac:dyDescent="0.3">
      <c r="A3" s="13" t="s">
        <v>3</v>
      </c>
      <c r="B3" s="8" t="s">
        <v>36</v>
      </c>
      <c r="C3" s="13" t="s">
        <v>23</v>
      </c>
      <c r="D3" s="19" t="s">
        <v>39</v>
      </c>
      <c r="E3" s="2"/>
    </row>
    <row r="4" spans="1:21" s="1" customFormat="1" ht="25.05" customHeight="1" x14ac:dyDescent="0.3">
      <c r="A4" s="13" t="s">
        <v>15</v>
      </c>
      <c r="B4" s="8" t="s">
        <v>41</v>
      </c>
      <c r="C4" s="13" t="s">
        <v>18</v>
      </c>
      <c r="D4" s="20">
        <v>45531</v>
      </c>
      <c r="H4" s="3"/>
    </row>
    <row r="5" spans="1:21" s="1" customFormat="1" ht="19.95" customHeight="1" x14ac:dyDescent="0.3">
      <c r="A5" s="13" t="s">
        <v>0</v>
      </c>
      <c r="B5" s="8" t="s">
        <v>33</v>
      </c>
      <c r="C5" s="13" t="s">
        <v>1</v>
      </c>
      <c r="D5" s="19" t="s">
        <v>40</v>
      </c>
    </row>
    <row r="6" spans="1:21" s="1" customFormat="1" ht="10.050000000000001" customHeight="1" x14ac:dyDescent="0.3"/>
    <row r="7" spans="1:21" ht="40.049999999999997" customHeight="1" x14ac:dyDescent="0.3">
      <c r="A7" s="14" t="s">
        <v>4</v>
      </c>
      <c r="B7" s="14" t="s">
        <v>6</v>
      </c>
      <c r="C7" s="14" t="s">
        <v>16</v>
      </c>
      <c r="D7" s="14" t="s">
        <v>8</v>
      </c>
      <c r="E7" s="14" t="s">
        <v>10</v>
      </c>
      <c r="F7" s="14" t="s">
        <v>9</v>
      </c>
      <c r="G7" s="14" t="s">
        <v>7</v>
      </c>
      <c r="H7" s="14" t="s">
        <v>11</v>
      </c>
      <c r="I7" s="14" t="s">
        <v>17</v>
      </c>
      <c r="J7" s="14" t="s">
        <v>28</v>
      </c>
      <c r="K7" s="14" t="s">
        <v>13</v>
      </c>
      <c r="L7" s="14" t="s">
        <v>25</v>
      </c>
      <c r="M7" s="17" t="s">
        <v>26</v>
      </c>
      <c r="N7" s="17" t="s">
        <v>27</v>
      </c>
      <c r="O7" s="14" t="s">
        <v>5</v>
      </c>
      <c r="P7" s="14" t="s">
        <v>21</v>
      </c>
      <c r="Q7" s="14" t="s">
        <v>29</v>
      </c>
      <c r="R7" s="14" t="s">
        <v>19</v>
      </c>
      <c r="S7" s="14" t="s">
        <v>32</v>
      </c>
      <c r="T7" s="14" t="s">
        <v>20</v>
      </c>
      <c r="U7" s="14" t="s">
        <v>24</v>
      </c>
    </row>
    <row r="8" spans="1:21" ht="25.05" customHeight="1" x14ac:dyDescent="0.3">
      <c r="A8" s="15" t="s">
        <v>44</v>
      </c>
      <c r="B8" s="5">
        <v>21750</v>
      </c>
      <c r="C8" s="16">
        <v>1800</v>
      </c>
      <c r="D8" s="7" t="s">
        <v>45</v>
      </c>
      <c r="E8" s="7" t="s">
        <v>46</v>
      </c>
      <c r="F8" s="7"/>
      <c r="G8" s="7"/>
      <c r="H8" s="7"/>
      <c r="I8" s="7"/>
      <c r="J8" s="6">
        <v>2100</v>
      </c>
      <c r="K8" s="6" t="s">
        <v>43</v>
      </c>
      <c r="L8" s="6">
        <v>21554</v>
      </c>
      <c r="M8" s="10">
        <f>+B8-L8</f>
        <v>196</v>
      </c>
      <c r="N8" s="11" t="str">
        <f>+IF(OR(M8&gt;(L8*2.5%),M8&lt;-(L8*2.5%)),"ALERTA","")</f>
        <v/>
      </c>
      <c r="O8" s="6">
        <v>23850</v>
      </c>
      <c r="P8" s="12" t="s">
        <v>47</v>
      </c>
      <c r="Q8" s="9">
        <v>20</v>
      </c>
      <c r="R8" s="8" t="s">
        <v>42</v>
      </c>
      <c r="S8" s="8" t="s">
        <v>31</v>
      </c>
      <c r="T8" s="8" t="s">
        <v>30</v>
      </c>
      <c r="U8" s="18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2" operator="containsText" text="ALERTA">
      <formula>NOT(ISERROR(SEARCH("ALERTA",N8)))</formula>
    </cfRule>
  </conditionalFormatting>
  <conditionalFormatting sqref="M8">
    <cfRule type="cellIs" dxfId="0" priority="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2024-08-29T03:30:04Z</dcterms:modified>
</cp:coreProperties>
</file>