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cfernandez_plx_com_pe/Documents/Documentos/"/>
    </mc:Choice>
  </mc:AlternateContent>
  <xr:revisionPtr revIDLastSave="0" documentId="8_{8E1F746F-B9BF-4A44-B465-4F06A8FBAA9C}" xr6:coauthVersionLast="47" xr6:coauthVersionMax="47" xr10:uidLastSave="{00000000-0000-0000-0000-000000000000}"/>
  <bookViews>
    <workbookView xWindow="-108" yWindow="-108" windowWidth="23256" windowHeight="12456" xr2:uid="{8DE4B8C6-A204-4796-B6DE-85C3B66E0DBD}"/>
  </bookViews>
  <sheets>
    <sheet name="Hoja1" sheetId="1" r:id="rId1"/>
  </sheets>
  <definedNames>
    <definedName name="_xlnm._FilterDatabase" localSheetId="0" hidden="1">Hoja1!$A$1:$L$11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L10" i="1"/>
  <c r="L9" i="1"/>
  <c r="L8" i="1"/>
  <c r="L7" i="1"/>
  <c r="L6" i="1"/>
  <c r="L5" i="1"/>
  <c r="L4" i="1"/>
  <c r="L3" i="1"/>
  <c r="L2" i="1"/>
  <c r="L11" i="1" l="1"/>
  <c r="L14" i="1" s="1"/>
  <c r="L15" i="1" s="1"/>
  <c r="L16" i="1" s="1"/>
</calcChain>
</file>

<file path=xl/sharedStrings.xml><?xml version="1.0" encoding="utf-8"?>
<sst xmlns="http://schemas.openxmlformats.org/spreadsheetml/2006/main" count="79" uniqueCount="44">
  <si>
    <t>Nave</t>
  </si>
  <si>
    <t>Contrato</t>
  </si>
  <si>
    <t>Producto</t>
  </si>
  <si>
    <t>Línea</t>
  </si>
  <si>
    <t>POL</t>
  </si>
  <si>
    <t>POD</t>
  </si>
  <si>
    <t>ETD POL</t>
  </si>
  <si>
    <t>BL</t>
  </si>
  <si>
    <t xml:space="preserve">Cntrs </t>
  </si>
  <si>
    <t xml:space="preserve">Rebate Agma x cntr </t>
  </si>
  <si>
    <t xml:space="preserve">Rebate Agma x BL </t>
  </si>
  <si>
    <t xml:space="preserve">RTotal x cntr </t>
  </si>
  <si>
    <t>HAPAG LLOYD</t>
  </si>
  <si>
    <t>IZMIT EXPRESS 306N</t>
  </si>
  <si>
    <t>PAITA</t>
  </si>
  <si>
    <t>UVAS</t>
  </si>
  <si>
    <t>MERSIN EXPRESS V. 307N</t>
  </si>
  <si>
    <t>IRENES REMEDY 308N</t>
  </si>
  <si>
    <t>ROTTERDAM</t>
  </si>
  <si>
    <t>ARANDANOS</t>
  </si>
  <si>
    <t>MALAGA</t>
  </si>
  <si>
    <t>PORTP-03267-23</t>
  </si>
  <si>
    <t>HLCULI3230213993</t>
  </si>
  <si>
    <t>PORTP-03268-23</t>
  </si>
  <si>
    <t>HLCULI3230214020</t>
  </si>
  <si>
    <t>PORTP-03269-23</t>
  </si>
  <si>
    <t>HLCULI3230214064</t>
  </si>
  <si>
    <t>PORTP-03375-23</t>
  </si>
  <si>
    <t>HLCULI3230217983</t>
  </si>
  <si>
    <t>PORTP-04273-23</t>
  </si>
  <si>
    <t>MANGOS FRESCOS</t>
  </si>
  <si>
    <t>HLCULI3230234425</t>
  </si>
  <si>
    <t>PORTP-04357-23</t>
  </si>
  <si>
    <t>HLCULI3230234469</t>
  </si>
  <si>
    <t>PORTP-04757-23</t>
  </si>
  <si>
    <t>HLCULI3230250460</t>
  </si>
  <si>
    <t>PORTP-04890-23</t>
  </si>
  <si>
    <t>HLCULI3230250588</t>
  </si>
  <si>
    <t>BOMAR CALAIS 248N</t>
  </si>
  <si>
    <t>PORTP-20491-22</t>
  </si>
  <si>
    <t>HLCULI3221155120</t>
  </si>
  <si>
    <t>Total general</t>
  </si>
  <si>
    <t>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</si>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</sst>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4" borderId="0" xfId="0" applyFont="1" applyFill="1"/>
    <xf numFmtId="164" fontId="4" fillId="4" borderId="0" xfId="0" applyNumberFormat="1" applyFont="1" applyFill="1"/>
    <xf numFmtId="0" fontId="5" fillId="0" borderId="0" xfId="0" applyFont="1" applyAlignment="1">
      <alignment horizontal="center"/>
    </xf>
    <xf numFmtId="0" fontId="6" fillId="4" borderId="0" xfId="0" applyFont="1" applyFill="1"/>
    <xf numFmtId="164" fontId="6" fillId="3" borderId="0" xfId="0" applyNumberFormat="1" applyFont="1" applyFill="1"/>
    <xf numFmtId="0" fontId="2" fillId="0" borderId="0" xfId="0" applyFont="1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/>
    <xf numFmtId="3" fontId="0" fillId="0" borderId="0" xfId="0" applyNumberFormat="1" applyFill="1" applyAlignment="1">
      <alignment horizontal="center"/>
    </xf>
    <xf numFmtId="4" fontId="0" fillId="0" borderId="0" xfId="0" applyNumberFormat="1" applyFill="1"/>
  </cellXfs>
  <cellStyles count="2">
    <cellStyle name="Normal" xfId="0" builtinId="0"/>
    <cellStyle name="Normal 2 2 2" xfId="1" xr:uid="{ED79B3B0-B30B-4087-BCBE-F6BA85EFC83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B58E5-FA35-473B-B618-914EFC76DA9F}">
  <dimension ref="A1:L16"/>
  <sheetViews>
    <sheetView tabSelected="1" workbookViewId="0">
      <selection activeCell="A2" sqref="A2:XFD10"/>
    </sheetView>
  </sheetViews>
  <sheetFormatPr baseColWidth="10" defaultRowHeight="14.4" x14ac:dyDescent="0.3"/>
  <cols>
    <col min="1" max="1" width="22.77734375" bestFit="1" customWidth="1"/>
    <col min="2" max="2" width="15" bestFit="1" customWidth="1"/>
    <col min="3" max="3" width="16.33203125" bestFit="1" customWidth="1"/>
    <col min="4" max="4" width="12.77734375" bestFit="1" customWidth="1"/>
    <col min="5" max="5" width="6.5546875" bestFit="1" customWidth="1"/>
    <col min="6" max="6" width="11.777343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s="24" customFormat="1" x14ac:dyDescent="0.3">
      <c r="A2" s="19" t="s">
        <v>13</v>
      </c>
      <c r="B2" s="19" t="s">
        <v>21</v>
      </c>
      <c r="C2" s="20" t="s">
        <v>15</v>
      </c>
      <c r="D2" s="21" t="s">
        <v>12</v>
      </c>
      <c r="E2" s="20" t="s">
        <v>14</v>
      </c>
      <c r="F2" s="22" t="s">
        <v>18</v>
      </c>
      <c r="G2" s="23">
        <v>44968</v>
      </c>
      <c r="H2" s="24" t="s">
        <v>22</v>
      </c>
      <c r="I2" s="25">
        <v>1</v>
      </c>
      <c r="J2" s="26">
        <v>80</v>
      </c>
      <c r="K2" s="26"/>
      <c r="L2" s="26">
        <f t="shared" ref="L2:L3" si="0">I2*J2</f>
        <v>80</v>
      </c>
    </row>
    <row r="3" spans="1:12" s="24" customFormat="1" x14ac:dyDescent="0.3">
      <c r="A3" s="19" t="s">
        <v>13</v>
      </c>
      <c r="B3" s="19" t="s">
        <v>23</v>
      </c>
      <c r="C3" s="20" t="s">
        <v>15</v>
      </c>
      <c r="D3" s="21" t="s">
        <v>12</v>
      </c>
      <c r="E3" s="20" t="s">
        <v>14</v>
      </c>
      <c r="F3" s="22" t="s">
        <v>18</v>
      </c>
      <c r="G3" s="23">
        <v>44968</v>
      </c>
      <c r="H3" s="24" t="s">
        <v>24</v>
      </c>
      <c r="I3" s="25">
        <v>1</v>
      </c>
      <c r="J3" s="26">
        <v>80</v>
      </c>
      <c r="K3" s="26"/>
      <c r="L3" s="26">
        <f t="shared" si="0"/>
        <v>80</v>
      </c>
    </row>
    <row r="4" spans="1:12" s="24" customFormat="1" x14ac:dyDescent="0.3">
      <c r="A4" s="19" t="s">
        <v>13</v>
      </c>
      <c r="B4" s="19" t="s">
        <v>25</v>
      </c>
      <c r="C4" s="20" t="s">
        <v>15</v>
      </c>
      <c r="D4" s="21" t="s">
        <v>12</v>
      </c>
      <c r="E4" s="20" t="s">
        <v>14</v>
      </c>
      <c r="F4" s="22" t="s">
        <v>20</v>
      </c>
      <c r="G4" s="23">
        <v>44968</v>
      </c>
      <c r="H4" s="24" t="s">
        <v>26</v>
      </c>
      <c r="I4" s="25">
        <v>1</v>
      </c>
      <c r="J4" s="26">
        <v>80</v>
      </c>
      <c r="K4" s="26"/>
      <c r="L4" s="26">
        <f t="shared" ref="L4:L10" si="1">I4*J4</f>
        <v>80</v>
      </c>
    </row>
    <row r="5" spans="1:12" s="24" customFormat="1" x14ac:dyDescent="0.3">
      <c r="A5" s="19" t="s">
        <v>13</v>
      </c>
      <c r="B5" s="19" t="s">
        <v>27</v>
      </c>
      <c r="C5" s="20" t="s">
        <v>15</v>
      </c>
      <c r="D5" s="21" t="s">
        <v>12</v>
      </c>
      <c r="E5" s="20" t="s">
        <v>14</v>
      </c>
      <c r="F5" s="22" t="s">
        <v>20</v>
      </c>
      <c r="G5" s="23">
        <v>44968</v>
      </c>
      <c r="H5" s="24" t="s">
        <v>28</v>
      </c>
      <c r="I5" s="25">
        <v>1</v>
      </c>
      <c r="J5" s="26">
        <v>80</v>
      </c>
      <c r="K5" s="26"/>
      <c r="L5" s="26">
        <f t="shared" si="1"/>
        <v>80</v>
      </c>
    </row>
    <row r="6" spans="1:12" s="24" customFormat="1" x14ac:dyDescent="0.3">
      <c r="A6" s="19" t="s">
        <v>16</v>
      </c>
      <c r="B6" s="19" t="s">
        <v>29</v>
      </c>
      <c r="C6" s="20" t="s">
        <v>30</v>
      </c>
      <c r="D6" s="21" t="s">
        <v>12</v>
      </c>
      <c r="E6" s="20" t="s">
        <v>14</v>
      </c>
      <c r="F6" s="22" t="s">
        <v>18</v>
      </c>
      <c r="G6" s="23">
        <v>44975</v>
      </c>
      <c r="H6" s="24" t="s">
        <v>31</v>
      </c>
      <c r="I6" s="25">
        <v>1</v>
      </c>
      <c r="J6" s="26">
        <v>100</v>
      </c>
      <c r="K6" s="26"/>
      <c r="L6" s="26">
        <f t="shared" si="1"/>
        <v>100</v>
      </c>
    </row>
    <row r="7" spans="1:12" s="24" customFormat="1" x14ac:dyDescent="0.3">
      <c r="A7" s="19" t="s">
        <v>16</v>
      </c>
      <c r="B7" s="19" t="s">
        <v>32</v>
      </c>
      <c r="C7" s="20" t="s">
        <v>30</v>
      </c>
      <c r="D7" s="21" t="s">
        <v>12</v>
      </c>
      <c r="E7" s="20" t="s">
        <v>14</v>
      </c>
      <c r="F7" s="22" t="s">
        <v>18</v>
      </c>
      <c r="G7" s="23">
        <v>44975</v>
      </c>
      <c r="H7" s="24" t="s">
        <v>33</v>
      </c>
      <c r="I7" s="25">
        <v>1</v>
      </c>
      <c r="J7" s="26">
        <v>100</v>
      </c>
      <c r="K7" s="26"/>
      <c r="L7" s="26">
        <f t="shared" si="1"/>
        <v>100</v>
      </c>
    </row>
    <row r="8" spans="1:12" s="24" customFormat="1" x14ac:dyDescent="0.3">
      <c r="A8" s="19" t="s">
        <v>17</v>
      </c>
      <c r="B8" s="19" t="s">
        <v>34</v>
      </c>
      <c r="C8" s="20" t="s">
        <v>30</v>
      </c>
      <c r="D8" s="21" t="s">
        <v>12</v>
      </c>
      <c r="E8" s="20" t="s">
        <v>14</v>
      </c>
      <c r="F8" s="22" t="s">
        <v>18</v>
      </c>
      <c r="G8" s="23">
        <v>44983</v>
      </c>
      <c r="H8" s="24" t="s">
        <v>35</v>
      </c>
      <c r="I8" s="25">
        <v>1</v>
      </c>
      <c r="J8" s="26">
        <v>100</v>
      </c>
      <c r="K8" s="26"/>
      <c r="L8" s="26">
        <f t="shared" si="1"/>
        <v>100</v>
      </c>
    </row>
    <row r="9" spans="1:12" s="24" customFormat="1" x14ac:dyDescent="0.3">
      <c r="A9" s="19" t="s">
        <v>17</v>
      </c>
      <c r="B9" s="19" t="s">
        <v>36</v>
      </c>
      <c r="C9" s="20" t="s">
        <v>30</v>
      </c>
      <c r="D9" s="21" t="s">
        <v>12</v>
      </c>
      <c r="E9" s="20" t="s">
        <v>14</v>
      </c>
      <c r="F9" s="22" t="s">
        <v>18</v>
      </c>
      <c r="G9" s="23">
        <v>44983</v>
      </c>
      <c r="H9" s="24" t="s">
        <v>37</v>
      </c>
      <c r="I9" s="25">
        <v>1</v>
      </c>
      <c r="J9" s="26">
        <v>100</v>
      </c>
      <c r="K9" s="26"/>
      <c r="L9" s="26">
        <f t="shared" si="1"/>
        <v>100</v>
      </c>
    </row>
    <row r="10" spans="1:12" s="24" customFormat="1" x14ac:dyDescent="0.3">
      <c r="A10" s="19" t="s">
        <v>38</v>
      </c>
      <c r="B10" s="19" t="s">
        <v>39</v>
      </c>
      <c r="C10" s="20" t="s">
        <v>19</v>
      </c>
      <c r="D10" s="21" t="s">
        <v>12</v>
      </c>
      <c r="E10" s="20" t="s">
        <v>14</v>
      </c>
      <c r="F10" s="22" t="s">
        <v>18</v>
      </c>
      <c r="G10" s="23">
        <v>44894</v>
      </c>
      <c r="H10" s="24" t="s">
        <v>40</v>
      </c>
      <c r="I10" s="25">
        <v>1</v>
      </c>
      <c r="J10" s="26">
        <v>90</v>
      </c>
      <c r="K10" s="26"/>
      <c r="L10" s="26">
        <f t="shared" si="1"/>
        <v>90</v>
      </c>
    </row>
    <row r="11" spans="1:12" x14ac:dyDescent="0.3">
      <c r="A11" s="9" t="s">
        <v>41</v>
      </c>
      <c r="B11" s="9"/>
      <c r="C11" s="9"/>
      <c r="D11" s="9"/>
      <c r="E11" s="9"/>
      <c r="F11" s="9"/>
      <c r="G11" s="9"/>
      <c r="H11" s="9"/>
      <c r="I11" s="10">
        <f>SUM(I2:I10)</f>
        <v>9</v>
      </c>
      <c r="J11" s="11"/>
      <c r="K11" s="11"/>
      <c r="L11" s="12">
        <f>SUM(L2:L10)</f>
        <v>810</v>
      </c>
    </row>
    <row r="12" spans="1:12" x14ac:dyDescent="0.3">
      <c r="B12" s="3"/>
      <c r="C12" s="4"/>
      <c r="D12" s="3"/>
      <c r="E12" s="4"/>
      <c r="F12" s="5"/>
      <c r="G12" s="6"/>
      <c r="H12" s="13"/>
      <c r="I12" s="7"/>
      <c r="L12" s="8"/>
    </row>
    <row r="13" spans="1:12" x14ac:dyDescent="0.3">
      <c r="H13" s="13"/>
    </row>
    <row r="14" spans="1:12" x14ac:dyDescent="0.3">
      <c r="H14" s="13"/>
      <c r="K14" s="14" t="s">
        <v>42</v>
      </c>
      <c r="L14" s="15">
        <f>L11</f>
        <v>810</v>
      </c>
    </row>
    <row r="15" spans="1:12" x14ac:dyDescent="0.3">
      <c r="H15" s="16"/>
      <c r="K15" s="14" t="s">
        <v>43</v>
      </c>
      <c r="L15" s="15">
        <f>L14*0.18</f>
        <v>145.79999999999998</v>
      </c>
    </row>
    <row r="16" spans="1:12" x14ac:dyDescent="0.3">
      <c r="H16" s="13"/>
      <c r="K16" s="17" t="s">
        <v>42</v>
      </c>
      <c r="L16" s="18">
        <f>L14+L15</f>
        <v>955.8</v>
      </c>
    </row>
  </sheetData>
  <autoFilter ref="A1:L11" xr:uid="{FCCB58E5-FA35-473B-B618-914EFC76DA9F}"/>
  <conditionalFormatting sqref="B11:B16 B1">
    <cfRule type="duplicateValues" dxfId="14" priority="11"/>
  </conditionalFormatting>
  <conditionalFormatting sqref="B11:B16">
    <cfRule type="duplicateValues" dxfId="13" priority="12"/>
  </conditionalFormatting>
  <conditionalFormatting sqref="H12:H15">
    <cfRule type="duplicateValues" dxfId="12" priority="10"/>
  </conditionalFormatting>
  <conditionalFormatting sqref="B1:B16">
    <cfRule type="duplicateValues" dxfId="11" priority="213"/>
  </conditionalFormatting>
  <conditionalFormatting sqref="B1:B16">
    <cfRule type="duplicateValues" dxfId="10" priority="215"/>
    <cfRule type="duplicateValues" dxfId="9" priority="216"/>
  </conditionalFormatting>
  <conditionalFormatting sqref="B2:B10">
    <cfRule type="duplicateValues" dxfId="8" priority="219"/>
  </conditionalFormatting>
  <conditionalFormatting sqref="H1:H16">
    <cfRule type="duplicateValues" dxfId="7" priority="220"/>
  </conditionalFormatting>
  <conditionalFormatting sqref="H1:H16">
    <cfRule type="duplicateValues" dxfId="6" priority="222"/>
    <cfRule type="duplicateValues" dxfId="5" priority="223"/>
    <cfRule type="duplicateValues" dxfId="4" priority="224"/>
    <cfRule type="duplicateValues" dxfId="3" priority="225"/>
    <cfRule type="duplicateValues" dxfId="2" priority="226"/>
    <cfRule type="duplicateValues" dxfId="1" priority="227"/>
    <cfRule type="duplicateValues" dxfId="0" priority="22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Cynthia Fernandez</cp:lastModifiedBy>
  <dcterms:created xsi:type="dcterms:W3CDTF">2023-04-26T18:32:27Z</dcterms:created>
  <dcterms:modified xsi:type="dcterms:W3CDTF">2023-04-26T18:33:41Z</dcterms:modified>
</cp:coreProperties>
</file>