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bruno_curo_oceanofoods_pe/Documents/Documentos/Marketing/CAMPAÑA AMERICA TV/"/>
    </mc:Choice>
  </mc:AlternateContent>
  <xr:revisionPtr revIDLastSave="11" documentId="8_{18DD47AB-C746-4EC9-807E-CBE985F46C16}" xr6:coauthVersionLast="47" xr6:coauthVersionMax="47" xr10:uidLastSave="{2FADAAE6-25BA-4309-8355-D1748D878FF2}"/>
  <bookViews>
    <workbookView xWindow="-110" yWindow="-110" windowWidth="19420" windowHeight="10300" xr2:uid="{0694EEB5-03CE-49F6-939D-A5983D951E24}"/>
  </bookViews>
  <sheets>
    <sheet name="PAGOS" sheetId="5" r:id="rId1"/>
  </sheets>
  <externalReferences>
    <externalReference r:id="rId2"/>
  </externalReferences>
  <definedNames>
    <definedName name="AA">'[1]Ranking América'!$B$12:$M$93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5" l="1"/>
  <c r="D26" i="5"/>
  <c r="F26" i="5" s="1"/>
  <c r="E26" i="5" s="1"/>
  <c r="E16" i="5"/>
  <c r="E17" i="5"/>
  <c r="E18" i="5"/>
  <c r="E19" i="5"/>
  <c r="E15" i="5"/>
  <c r="F16" i="5"/>
  <c r="F17" i="5"/>
  <c r="F18" i="5"/>
  <c r="F19" i="5"/>
  <c r="D16" i="5"/>
  <c r="D17" i="5"/>
  <c r="D18" i="5"/>
  <c r="D19" i="5"/>
  <c r="D15" i="5"/>
  <c r="Q6" i="5"/>
  <c r="P7" i="5"/>
  <c r="N5" i="5"/>
  <c r="R8" i="5"/>
  <c r="Q7" i="5"/>
  <c r="R6" i="5"/>
  <c r="F20" i="5" l="1"/>
  <c r="C26" i="5"/>
  <c r="K6" i="5"/>
  <c r="S6" i="5"/>
  <c r="P6" i="5"/>
  <c r="E20" i="5"/>
  <c r="S8" i="5"/>
  <c r="Q8" i="5"/>
  <c r="O6" i="5"/>
  <c r="P8" i="5"/>
  <c r="N6" i="5"/>
  <c r="N9" i="5" s="1"/>
  <c r="O8" i="5"/>
  <c r="N8" i="5"/>
  <c r="M5" i="5"/>
  <c r="L5" i="5"/>
  <c r="L9" i="5" s="1"/>
  <c r="O7" i="5"/>
  <c r="T9" i="5"/>
  <c r="N7" i="5"/>
  <c r="R5" i="5"/>
  <c r="K7" i="5"/>
  <c r="M8" i="5"/>
  <c r="M7" i="5"/>
  <c r="M6" i="5"/>
  <c r="K5" i="5"/>
  <c r="K9" i="5" s="1"/>
  <c r="S5" i="5"/>
  <c r="Q5" i="5"/>
  <c r="K8" i="5"/>
  <c r="L8" i="5"/>
  <c r="L7" i="5"/>
  <c r="L6" i="5"/>
  <c r="D20" i="5"/>
  <c r="P5" i="5"/>
  <c r="P9" i="5" s="1"/>
  <c r="S7" i="5"/>
  <c r="O5" i="5"/>
  <c r="R7" i="5"/>
  <c r="M9" i="5" l="1"/>
  <c r="R9" i="5"/>
  <c r="O9" i="5"/>
  <c r="Q9" i="5"/>
  <c r="S9" i="5"/>
</calcChain>
</file>

<file path=xl/sharedStrings.xml><?xml version="1.0" encoding="utf-8"?>
<sst xmlns="http://schemas.openxmlformats.org/spreadsheetml/2006/main" count="62" uniqueCount="32">
  <si>
    <t>Fecha de pago</t>
  </si>
  <si>
    <t>Importe incluye IGV S/</t>
  </si>
  <si>
    <t xml:space="preserve">TOTAL </t>
  </si>
  <si>
    <t>TOTAL</t>
  </si>
  <si>
    <t>PLANTILLA SAP</t>
  </si>
  <si>
    <t>Proyecto</t>
  </si>
  <si>
    <t>TIPO DE GASTO</t>
  </si>
  <si>
    <t>CANAL</t>
  </si>
  <si>
    <t>CENTRO DE COSTOS</t>
  </si>
  <si>
    <t>CUENTA CONTABLE</t>
  </si>
  <si>
    <t>OBSERVACIONES</t>
  </si>
  <si>
    <t>Todos</t>
  </si>
  <si>
    <t>MARKETING CONSERVAS</t>
  </si>
  <si>
    <t>6371010000</t>
  </si>
  <si>
    <t>Publicidad en medios de comunicación</t>
  </si>
  <si>
    <t>Importe SIN IGV S/</t>
  </si>
  <si>
    <t>5 FACTURAS A RECIBIR DURANTE EL 2023</t>
  </si>
  <si>
    <t>1 FACTURA A RECIBIR EN EL 2024</t>
  </si>
  <si>
    <t>ENMEDIO SAC</t>
  </si>
  <si>
    <t>COMPAÑÍA PERUANA DE RADIOFUSIÓN SA</t>
  </si>
  <si>
    <t>SOLES (NO INCLUYE IGV)</t>
  </si>
  <si>
    <t>FACTURACIÓN PAGOS VARIABLES (A 30 DÍAS):</t>
  </si>
  <si>
    <t>FACTURACIÓN PAGOS FIJOS (A 30 DÍAS):</t>
  </si>
  <si>
    <t>PROVISIONAR Y DIFERIR</t>
  </si>
  <si>
    <t>REGISTRO DEL GASTO</t>
  </si>
  <si>
    <t>COMECIAL DE TV - PAUTA COMPAÑÍA PERUANA DE RADIOFUSIÓN - PAGO FIJO</t>
  </si>
  <si>
    <t>COMECIAL DE TV - PAUTA COMPAÑÍA PERUANA DE RADIOFUSIÓN - PAGO VARIABLE</t>
  </si>
  <si>
    <t>COMECIAL DE TV - FEE ENMEDIO - PAGO FIJO</t>
  </si>
  <si>
    <t>COMECIAL DE TV - FEE ENMEDIO - PAGO VARIABLE</t>
  </si>
  <si>
    <t>TOTAL S/IGV</t>
  </si>
  <si>
    <t>GASTOS DE MARKETING</t>
  </si>
  <si>
    <t>CAMPAÑA CONSERVAS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</si>
</sst>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sz val="11"/>
      <name val="Trebuchet MS"/>
      <family val="2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4" borderId="0" xfId="0" applyFont="1" applyFill="1"/>
    <xf numFmtId="0" fontId="4" fillId="0" borderId="0" xfId="0" applyFont="1"/>
    <xf numFmtId="0" fontId="6" fillId="5" borderId="1" xfId="0" applyFont="1" applyFill="1" applyBorder="1" applyAlignment="1">
      <alignment horizontal="center" vertical="center" wrapText="1"/>
    </xf>
    <xf numFmtId="15" fontId="7" fillId="5" borderId="2" xfId="0" applyNumberFormat="1" applyFont="1" applyFill="1" applyBorder="1" applyAlignment="1">
      <alignment vertical="center" wrapText="1"/>
    </xf>
    <xf numFmtId="4" fontId="7" fillId="5" borderId="3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4" fontId="6" fillId="5" borderId="3" xfId="0" applyNumberFormat="1" applyFont="1" applyFill="1" applyBorder="1" applyAlignment="1">
      <alignment horizontal="center" vertical="center" wrapText="1"/>
    </xf>
    <xf numFmtId="17" fontId="3" fillId="4" borderId="0" xfId="0" applyNumberFormat="1" applyFont="1" applyFill="1"/>
    <xf numFmtId="17" fontId="3" fillId="6" borderId="0" xfId="0" applyNumberFormat="1" applyFont="1" applyFill="1"/>
    <xf numFmtId="17" fontId="3" fillId="7" borderId="0" xfId="0" applyNumberFormat="1" applyFont="1" applyFill="1"/>
    <xf numFmtId="0" fontId="3" fillId="6" borderId="0" xfId="0" applyFont="1" applyFill="1"/>
    <xf numFmtId="17" fontId="3" fillId="7" borderId="0" xfId="0" applyNumberFormat="1" applyFont="1" applyFill="1" applyAlignment="1">
      <alignment horizontal="center"/>
    </xf>
    <xf numFmtId="164" fontId="5" fillId="0" borderId="0" xfId="1" applyNumberFormat="1" applyFont="1" applyFill="1"/>
    <xf numFmtId="9" fontId="5" fillId="0" borderId="0" xfId="2" applyFont="1" applyFill="1"/>
    <xf numFmtId="0" fontId="4" fillId="8" borderId="0" xfId="0" applyFont="1" applyFill="1"/>
    <xf numFmtId="164" fontId="4" fillId="8" borderId="0" xfId="1" applyNumberFormat="1" applyFont="1" applyFill="1"/>
    <xf numFmtId="164" fontId="5" fillId="8" borderId="0" xfId="1" applyNumberFormat="1" applyFont="1" applyFill="1"/>
    <xf numFmtId="0" fontId="8" fillId="8" borderId="4" xfId="0" applyFont="1" applyFill="1" applyBorder="1" applyAlignment="1">
      <alignment horizontal="left" vertical="center"/>
    </xf>
    <xf numFmtId="4" fontId="0" fillId="0" borderId="0" xfId="0" applyNumberFormat="1"/>
    <xf numFmtId="0" fontId="5" fillId="2" borderId="0" xfId="0" applyFont="1" applyFill="1"/>
    <xf numFmtId="0" fontId="6" fillId="5" borderId="3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0" fontId="9" fillId="4" borderId="0" xfId="0" applyFont="1" applyFill="1"/>
    <xf numFmtId="0" fontId="10" fillId="4" borderId="0" xfId="0" applyFont="1" applyFill="1"/>
    <xf numFmtId="0" fontId="2" fillId="9" borderId="0" xfId="0" applyFont="1" applyFill="1"/>
    <xf numFmtId="0" fontId="2" fillId="3" borderId="0" xfId="0" applyFont="1" applyFill="1"/>
    <xf numFmtId="164" fontId="2" fillId="3" borderId="0" xfId="0" applyNumberFormat="1" applyFont="1" applyFill="1"/>
    <xf numFmtId="4" fontId="7" fillId="10" borderId="3" xfId="0" applyNumberFormat="1" applyFont="1" applyFill="1" applyBorder="1" applyAlignment="1">
      <alignment horizontal="center" vertical="center" wrapText="1"/>
    </xf>
    <xf numFmtId="15" fontId="7" fillId="9" borderId="2" xfId="0" applyNumberFormat="1" applyFont="1" applyFill="1" applyBorder="1" applyAlignment="1">
      <alignment vertical="center" wrapText="1"/>
    </xf>
    <xf numFmtId="4" fontId="7" fillId="9" borderId="3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17" fontId="3" fillId="7" borderId="0" xfId="0" applyNumberFormat="1" applyFont="1" applyFill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2" fillId="10" borderId="7" xfId="0" applyFont="1" applyFill="1" applyBorder="1" applyAlignment="1">
      <alignment horizontal="center" wrapText="1"/>
    </xf>
    <xf numFmtId="0" fontId="2" fillId="10" borderId="8" xfId="0" applyFont="1" applyFill="1" applyBorder="1" applyAlignment="1">
      <alignment horizontal="center" wrapText="1"/>
    </xf>
  </cellXfs>
  <cellStyles count="3">
    <cellStyle name="Millares" xfId="1" builtinId="3"/>
    <cellStyle name="Normal" xfId="0" builtinId="0"/>
    <cellStyle name="Porcentaje" xfId="2" builtinId="5"/>
  </cellStyles>
  <dxfs count="4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%20de%20c&#225;lculo%20en%20Oceano%20Seafood_A1_%20Semana%20Tipo_110123%20%20-%20%20Solo%20lectur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uta Tipo"/>
      <sheetName val="Ranking América"/>
    </sheetNames>
    <sheetDataSet>
      <sheetData sheetId="0" refreshError="1"/>
      <sheetData sheetId="1">
        <row r="12">
          <cell r="B12" t="str">
            <v>CONT.BUTACA AMERICA-D-MD CONAN EL BARBARO</v>
          </cell>
          <cell r="C12" t="str">
            <v>América Televisión</v>
          </cell>
          <cell r="D12" t="str">
            <v>21/08/2022...28/08/2022</v>
          </cell>
          <cell r="E12" t="str">
            <v>D</v>
          </cell>
          <cell r="F12">
            <v>8.3333333333333329E-2</v>
          </cell>
          <cell r="G12">
            <v>8.8888888888888892E-2</v>
          </cell>
          <cell r="H12">
            <v>2</v>
          </cell>
          <cell r="I12" t="str">
            <v>Peliculas/Cine</v>
          </cell>
          <cell r="J12">
            <v>1.51</v>
          </cell>
          <cell r="K12">
            <v>61.15</v>
          </cell>
          <cell r="L12">
            <v>0.95</v>
          </cell>
          <cell r="M12">
            <v>103.04</v>
          </cell>
        </row>
        <row r="13">
          <cell r="B13" t="str">
            <v>REP.AMER.NOT.ED.SAB.MATUT-D-MD</v>
          </cell>
          <cell r="C13" t="str">
            <v>América Televisión</v>
          </cell>
          <cell r="D13" t="str">
            <v>07/08/2022...21/08/2022</v>
          </cell>
          <cell r="E13" t="str">
            <v>D</v>
          </cell>
          <cell r="F13">
            <v>8.5416666666666655E-2</v>
          </cell>
          <cell r="G13">
            <v>0.11944444444444445</v>
          </cell>
          <cell r="H13">
            <v>3</v>
          </cell>
          <cell r="I13" t="str">
            <v>Noticieros</v>
          </cell>
          <cell r="J13">
            <v>1.34</v>
          </cell>
          <cell r="K13">
            <v>54.2</v>
          </cell>
          <cell r="L13">
            <v>0.83</v>
          </cell>
          <cell r="M13">
            <v>89.55</v>
          </cell>
        </row>
        <row r="14">
          <cell r="B14" t="str">
            <v>BUTACA AMERICA-D-MD PREMONICION</v>
          </cell>
          <cell r="C14" t="str">
            <v>América Televisión</v>
          </cell>
          <cell r="D14">
            <v>44801</v>
          </cell>
          <cell r="E14" t="str">
            <v>D</v>
          </cell>
          <cell r="F14">
            <v>8.7500000000000008E-2</v>
          </cell>
          <cell r="G14">
            <v>0.15208333333333332</v>
          </cell>
          <cell r="H14">
            <v>1</v>
          </cell>
          <cell r="I14" t="str">
            <v>Peliculas/Cine</v>
          </cell>
          <cell r="J14">
            <v>0.96</v>
          </cell>
          <cell r="K14">
            <v>38.840000000000003</v>
          </cell>
          <cell r="L14">
            <v>0.54</v>
          </cell>
          <cell r="M14">
            <v>58.75</v>
          </cell>
        </row>
        <row r="15">
          <cell r="B15" t="str">
            <v>REP.AMER.NOT.ED.SAB-D-MD</v>
          </cell>
          <cell r="C15" t="str">
            <v>América Televisión</v>
          </cell>
          <cell r="D15" t="str">
            <v>07/08/2022...28/08/2022</v>
          </cell>
          <cell r="E15" t="str">
            <v>D</v>
          </cell>
          <cell r="F15">
            <v>0.1277777777777778</v>
          </cell>
          <cell r="G15">
            <v>0.19722222222222222</v>
          </cell>
          <cell r="H15">
            <v>4</v>
          </cell>
          <cell r="I15" t="str">
            <v>Noticieros</v>
          </cell>
          <cell r="J15">
            <v>1.17</v>
          </cell>
          <cell r="K15">
            <v>47.29</v>
          </cell>
          <cell r="L15">
            <v>0.69</v>
          </cell>
          <cell r="M15">
            <v>74.2</v>
          </cell>
        </row>
        <row r="16">
          <cell r="B16" t="str">
            <v>REP.ESTAS EN TODAS-D-MD</v>
          </cell>
          <cell r="C16" t="str">
            <v>América Televisión</v>
          </cell>
          <cell r="D16" t="str">
            <v>07/08/2022...28/08/2022</v>
          </cell>
          <cell r="E16" t="str">
            <v>D</v>
          </cell>
          <cell r="F16">
            <v>0.19652777777777777</v>
          </cell>
          <cell r="G16">
            <v>0.25</v>
          </cell>
          <cell r="H16">
            <v>4</v>
          </cell>
          <cell r="I16" t="str">
            <v>Magazine</v>
          </cell>
          <cell r="J16">
            <v>0.98</v>
          </cell>
          <cell r="K16">
            <v>39.39</v>
          </cell>
          <cell r="L16">
            <v>0.62</v>
          </cell>
          <cell r="M16">
            <v>67.3</v>
          </cell>
        </row>
        <row r="17">
          <cell r="B17" t="str">
            <v>AMER.NOT.ED.DOM.MATUTINO-D-MA</v>
          </cell>
          <cell r="C17" t="str">
            <v>América Televisión</v>
          </cell>
          <cell r="D17" t="str">
            <v>07/08/2022...28/08/2022</v>
          </cell>
          <cell r="E17" t="str">
            <v>D</v>
          </cell>
          <cell r="F17">
            <v>0.24930555555555556</v>
          </cell>
          <cell r="G17">
            <v>0.29166666666666669</v>
          </cell>
          <cell r="H17">
            <v>4</v>
          </cell>
          <cell r="I17" t="str">
            <v>Noticieros</v>
          </cell>
          <cell r="J17">
            <v>1.29</v>
          </cell>
          <cell r="K17">
            <v>51.88</v>
          </cell>
          <cell r="L17">
            <v>0.92</v>
          </cell>
          <cell r="M17">
            <v>99.79</v>
          </cell>
        </row>
        <row r="18">
          <cell r="B18" t="str">
            <v>AMERICA NOT.EDIC.DOM-D-MA</v>
          </cell>
          <cell r="C18" t="str">
            <v>América Televisión</v>
          </cell>
          <cell r="D18" t="str">
            <v>07/08/2022...28/08/2022</v>
          </cell>
          <cell r="E18" t="str">
            <v>D</v>
          </cell>
          <cell r="F18">
            <v>0.29097222222222224</v>
          </cell>
          <cell r="G18">
            <v>0.35486111111111113</v>
          </cell>
          <cell r="H18">
            <v>4</v>
          </cell>
          <cell r="I18" t="str">
            <v>Noticieros</v>
          </cell>
          <cell r="J18">
            <v>2.08</v>
          </cell>
          <cell r="K18">
            <v>83.79</v>
          </cell>
          <cell r="L18">
            <v>1.73</v>
          </cell>
          <cell r="M18">
            <v>187.74</v>
          </cell>
        </row>
        <row r="19">
          <cell r="B19" t="str">
            <v>DOMINGO AL DIA-D-MA</v>
          </cell>
          <cell r="C19" t="str">
            <v>América Televisión</v>
          </cell>
          <cell r="D19" t="str">
            <v>07/08/2022...28/08/2022</v>
          </cell>
          <cell r="E19" t="str">
            <v>D</v>
          </cell>
          <cell r="F19">
            <v>0.35416666666666669</v>
          </cell>
          <cell r="G19">
            <v>0.45833333333333331</v>
          </cell>
          <cell r="H19">
            <v>4</v>
          </cell>
          <cell r="I19" t="str">
            <v>Periodisticos</v>
          </cell>
          <cell r="J19">
            <v>3.21</v>
          </cell>
          <cell r="K19">
            <v>129.52000000000001</v>
          </cell>
          <cell r="L19">
            <v>2.67</v>
          </cell>
          <cell r="M19">
            <v>289.17</v>
          </cell>
        </row>
        <row r="20">
          <cell r="B20" t="str">
            <v>TEC-D-MA</v>
          </cell>
          <cell r="C20" t="str">
            <v>América Televisión</v>
          </cell>
          <cell r="D20" t="str">
            <v>07/08/2022...28/08/2022</v>
          </cell>
          <cell r="E20" t="str">
            <v>D</v>
          </cell>
          <cell r="F20">
            <v>0.45833333333333331</v>
          </cell>
          <cell r="G20">
            <v>0.50069444444444444</v>
          </cell>
          <cell r="H20">
            <v>4</v>
          </cell>
          <cell r="I20" t="str">
            <v>Magazine</v>
          </cell>
          <cell r="J20">
            <v>1.68</v>
          </cell>
          <cell r="K20">
            <v>67.7</v>
          </cell>
          <cell r="L20">
            <v>1.47</v>
          </cell>
          <cell r="M20">
            <v>159.13</v>
          </cell>
        </row>
        <row r="21">
          <cell r="B21" t="str">
            <v>EL CHAPULIN COLO.ANIMADO-D-TA</v>
          </cell>
          <cell r="C21" t="str">
            <v>América Televisión</v>
          </cell>
          <cell r="D21" t="str">
            <v>07/08/2022...14/08/2022</v>
          </cell>
          <cell r="E21" t="str">
            <v>D</v>
          </cell>
          <cell r="F21">
            <v>0.50138888888888888</v>
          </cell>
          <cell r="G21">
            <v>0.54166666666666663</v>
          </cell>
          <cell r="H21">
            <v>2</v>
          </cell>
          <cell r="I21" t="str">
            <v>Dibujos Animados</v>
          </cell>
          <cell r="J21">
            <v>1.1499999999999999</v>
          </cell>
          <cell r="K21">
            <v>46.32</v>
          </cell>
          <cell r="L21">
            <v>1.08</v>
          </cell>
          <cell r="M21">
            <v>117.43</v>
          </cell>
        </row>
        <row r="22">
          <cell r="B22" t="str">
            <v>PONTE LAS PILAS-D-TA</v>
          </cell>
          <cell r="C22" t="str">
            <v>América Televisión</v>
          </cell>
          <cell r="D22">
            <v>44801</v>
          </cell>
          <cell r="E22" t="str">
            <v>D</v>
          </cell>
          <cell r="F22">
            <v>0.54166666666666663</v>
          </cell>
          <cell r="G22">
            <v>0.5854166666666667</v>
          </cell>
          <cell r="H22">
            <v>1</v>
          </cell>
          <cell r="I22" t="str">
            <v>Otros</v>
          </cell>
          <cell r="J22">
            <v>1.1299999999999999</v>
          </cell>
          <cell r="K22">
            <v>45.43</v>
          </cell>
          <cell r="L22">
            <v>0.69</v>
          </cell>
          <cell r="M22">
            <v>74.790000000000006</v>
          </cell>
        </row>
        <row r="23">
          <cell r="B23" t="str">
            <v>EMPRENDED PONTE PILAS-D-TA</v>
          </cell>
          <cell r="C23" t="str">
            <v>América Televisión</v>
          </cell>
          <cell r="D23" t="str">
            <v>07/08/2022...21/08/2022</v>
          </cell>
          <cell r="E23" t="str">
            <v>D</v>
          </cell>
          <cell r="F23">
            <v>0.54166666666666663</v>
          </cell>
          <cell r="G23">
            <v>0.58333333333333337</v>
          </cell>
          <cell r="H23">
            <v>3</v>
          </cell>
          <cell r="I23" t="str">
            <v>Otros</v>
          </cell>
          <cell r="J23">
            <v>1.1200000000000001</v>
          </cell>
          <cell r="K23">
            <v>45.28</v>
          </cell>
          <cell r="L23">
            <v>1.1599999999999999</v>
          </cell>
          <cell r="M23">
            <v>125.72</v>
          </cell>
        </row>
        <row r="24">
          <cell r="B24" t="str">
            <v>BUTACA AMERICA-D-TA MI ABUELA ES UN PELIGRO</v>
          </cell>
          <cell r="C24" t="str">
            <v>América Televisión</v>
          </cell>
          <cell r="D24" t="str">
            <v>07/08/2022...28/08/2022</v>
          </cell>
          <cell r="E24" t="str">
            <v>D</v>
          </cell>
          <cell r="F24">
            <v>0.57638888888888895</v>
          </cell>
          <cell r="G24">
            <v>0.63194444444444442</v>
          </cell>
          <cell r="H24">
            <v>4</v>
          </cell>
          <cell r="I24" t="str">
            <v>Peliculas/Cine</v>
          </cell>
          <cell r="J24">
            <v>1.83</v>
          </cell>
          <cell r="K24">
            <v>73.97</v>
          </cell>
          <cell r="L24">
            <v>1.72</v>
          </cell>
          <cell r="M24">
            <v>185.83</v>
          </cell>
        </row>
        <row r="25">
          <cell r="B25" t="str">
            <v>EL CHAVO ANIMADO-D-TA</v>
          </cell>
          <cell r="C25" t="str">
            <v>América Televisión</v>
          </cell>
          <cell r="D25" t="str">
            <v>07/08/2022...28/08/2022</v>
          </cell>
          <cell r="E25" t="str">
            <v>D</v>
          </cell>
          <cell r="F25">
            <v>0.58333333333333337</v>
          </cell>
          <cell r="G25">
            <v>0.64513888888888882</v>
          </cell>
          <cell r="H25">
            <v>4</v>
          </cell>
          <cell r="I25" t="str">
            <v>Dibujos Animados</v>
          </cell>
          <cell r="J25">
            <v>1.61</v>
          </cell>
          <cell r="K25">
            <v>65.19</v>
          </cell>
          <cell r="L25">
            <v>1.52</v>
          </cell>
          <cell r="M25">
            <v>164.13</v>
          </cell>
        </row>
        <row r="26">
          <cell r="B26" t="str">
            <v>BUTACA AMERICA-D-TA1 MI ABUELA ES UN PELIGRO 3</v>
          </cell>
          <cell r="C26" t="str">
            <v>América Televisión</v>
          </cell>
          <cell r="D26" t="str">
            <v>21/08/2022...28/08/2022</v>
          </cell>
          <cell r="E26" t="str">
            <v>D</v>
          </cell>
          <cell r="F26">
            <v>0.63680555555555551</v>
          </cell>
          <cell r="G26">
            <v>0.72152777777777777</v>
          </cell>
          <cell r="H26">
            <v>2</v>
          </cell>
          <cell r="I26" t="str">
            <v>Peliculas/Cine</v>
          </cell>
          <cell r="J26">
            <v>2</v>
          </cell>
          <cell r="K26">
            <v>80.77</v>
          </cell>
          <cell r="L26">
            <v>1.57</v>
          </cell>
          <cell r="M26">
            <v>169.48</v>
          </cell>
        </row>
        <row r="27">
          <cell r="B27" t="str">
            <v>LOS MILAGROS DE LA ROSA-D-TAX</v>
          </cell>
          <cell r="C27" t="str">
            <v>América Televisión</v>
          </cell>
          <cell r="D27" t="str">
            <v>07/08/2022...28/08/2022</v>
          </cell>
          <cell r="E27" t="str">
            <v>D</v>
          </cell>
          <cell r="F27">
            <v>0.72152777777777777</v>
          </cell>
          <cell r="G27">
            <v>0.76388888888888884</v>
          </cell>
          <cell r="H27">
            <v>4</v>
          </cell>
          <cell r="I27" t="str">
            <v>Novelas</v>
          </cell>
          <cell r="J27">
            <v>2.73</v>
          </cell>
          <cell r="K27">
            <v>110.26</v>
          </cell>
          <cell r="L27">
            <v>2.12</v>
          </cell>
          <cell r="M27">
            <v>229.71</v>
          </cell>
        </row>
        <row r="28">
          <cell r="B28" t="str">
            <v>LOS MILAGROS DE LA ROSA-D-TA1X</v>
          </cell>
          <cell r="C28" t="str">
            <v>América Televisión</v>
          </cell>
          <cell r="D28" t="str">
            <v>07/08/2022...28/08/2022</v>
          </cell>
          <cell r="E28" t="str">
            <v>D</v>
          </cell>
          <cell r="F28">
            <v>0.7631944444444444</v>
          </cell>
          <cell r="G28">
            <v>0.7909722222222223</v>
          </cell>
          <cell r="H28">
            <v>4</v>
          </cell>
          <cell r="I28" t="str">
            <v>Novelas</v>
          </cell>
          <cell r="J28">
            <v>4.1399999999999997</v>
          </cell>
          <cell r="K28">
            <v>167.18</v>
          </cell>
          <cell r="L28">
            <v>3.18</v>
          </cell>
          <cell r="M28">
            <v>343.73</v>
          </cell>
        </row>
        <row r="29">
          <cell r="B29" t="str">
            <v>LOS MILAGROS DE LA ROSA-D-TA</v>
          </cell>
          <cell r="C29" t="str">
            <v>América Televisión</v>
          </cell>
          <cell r="D29" t="str">
            <v>07/08/2022...28/08/2022</v>
          </cell>
          <cell r="E29" t="str">
            <v>D</v>
          </cell>
          <cell r="F29">
            <v>0.72152777777777777</v>
          </cell>
          <cell r="G29">
            <v>0.76388888888888884</v>
          </cell>
          <cell r="H29">
            <v>4</v>
          </cell>
          <cell r="I29" t="str">
            <v>Novelas</v>
          </cell>
          <cell r="J29">
            <v>3.4349999999999996</v>
          </cell>
          <cell r="K29">
            <v>138.72</v>
          </cell>
          <cell r="L29">
            <v>2.6500000000000004</v>
          </cell>
          <cell r="M29">
            <v>286.72000000000003</v>
          </cell>
        </row>
        <row r="30">
          <cell r="B30" t="str">
            <v>EN ESTA COCINA MANDO YO-D-NO</v>
          </cell>
          <cell r="C30" t="str">
            <v>América Televisión</v>
          </cell>
          <cell r="D30" t="str">
            <v>07/08/2022...28/08/2022</v>
          </cell>
          <cell r="E30" t="str">
            <v>D</v>
          </cell>
          <cell r="F30">
            <v>0.7909722222222223</v>
          </cell>
          <cell r="G30">
            <v>0.83333333333333337</v>
          </cell>
          <cell r="H30">
            <v>4</v>
          </cell>
          <cell r="I30" t="str">
            <v>Otros</v>
          </cell>
          <cell r="J30">
            <v>4.62</v>
          </cell>
          <cell r="K30">
            <v>186.71</v>
          </cell>
          <cell r="L30">
            <v>3.87</v>
          </cell>
          <cell r="M30">
            <v>418.46</v>
          </cell>
        </row>
        <row r="31">
          <cell r="B31" t="str">
            <v>CUARTO PODER-D-NO</v>
          </cell>
          <cell r="C31" t="str">
            <v>América Televisión</v>
          </cell>
          <cell r="D31" t="str">
            <v>07/08/2022...28/08/2022</v>
          </cell>
          <cell r="E31" t="str">
            <v>D</v>
          </cell>
          <cell r="F31">
            <v>0.83333333333333337</v>
          </cell>
          <cell r="G31">
            <v>0.92083333333333339</v>
          </cell>
          <cell r="H31">
            <v>4</v>
          </cell>
          <cell r="I31" t="str">
            <v>Periodisticos</v>
          </cell>
          <cell r="J31">
            <v>4.76</v>
          </cell>
          <cell r="K31">
            <v>192.12</v>
          </cell>
          <cell r="L31">
            <v>4.32</v>
          </cell>
          <cell r="M31">
            <v>467.28</v>
          </cell>
        </row>
        <row r="32">
          <cell r="B32" t="str">
            <v>FUTBOL EN AMERI-D-NO</v>
          </cell>
          <cell r="C32" t="str">
            <v>América Televisión</v>
          </cell>
          <cell r="D32" t="str">
            <v>07/08/2022...28/08/2022</v>
          </cell>
          <cell r="E32" t="str">
            <v>D</v>
          </cell>
          <cell r="F32">
            <v>0.92083333333333339</v>
          </cell>
          <cell r="G32">
            <v>4.1666666666666666E-3</v>
          </cell>
          <cell r="H32">
            <v>4</v>
          </cell>
          <cell r="I32" t="str">
            <v>Deportivos</v>
          </cell>
          <cell r="J32">
            <v>2.81</v>
          </cell>
          <cell r="K32">
            <v>113.27</v>
          </cell>
          <cell r="L32">
            <v>2.76</v>
          </cell>
          <cell r="M32">
            <v>298.89</v>
          </cell>
        </row>
        <row r="33">
          <cell r="B33" t="str">
            <v>BUTACA AMERICA-D-NO EL JEREMIAS</v>
          </cell>
          <cell r="C33" t="str">
            <v>América Televisión</v>
          </cell>
          <cell r="D33" t="str">
            <v>21/08/2022...28/08/2022</v>
          </cell>
          <cell r="E33" t="str">
            <v>D</v>
          </cell>
          <cell r="F33">
            <v>2.0833333333333333E-3</v>
          </cell>
          <cell r="G33">
            <v>7.5694444444444439E-2</v>
          </cell>
          <cell r="H33">
            <v>2</v>
          </cell>
          <cell r="I33" t="str">
            <v>Peliculas/Cine</v>
          </cell>
          <cell r="J33">
            <v>1.01</v>
          </cell>
          <cell r="K33">
            <v>40.729999999999997</v>
          </cell>
          <cell r="L33">
            <v>0.78</v>
          </cell>
          <cell r="M33">
            <v>84.93</v>
          </cell>
        </row>
        <row r="34">
          <cell r="B34" t="str">
            <v>BUTACA NACIONAL-D-NO UTOPIA</v>
          </cell>
          <cell r="C34" t="str">
            <v>América Televisión</v>
          </cell>
          <cell r="D34" t="str">
            <v>07/08/2022...14/08/2022</v>
          </cell>
          <cell r="E34" t="str">
            <v>D</v>
          </cell>
          <cell r="F34">
            <v>4.8611111111111112E-3</v>
          </cell>
          <cell r="G34">
            <v>7.8472222222222221E-2</v>
          </cell>
          <cell r="H34">
            <v>2</v>
          </cell>
          <cell r="I34" t="str">
            <v>Peliculas/Cine</v>
          </cell>
          <cell r="J34">
            <v>1.05</v>
          </cell>
          <cell r="K34">
            <v>42.36</v>
          </cell>
          <cell r="L34">
            <v>0.9</v>
          </cell>
          <cell r="M34">
            <v>96.99</v>
          </cell>
        </row>
        <row r="35">
          <cell r="B35" t="str">
            <v>REP.DOMINGO AL DIA-D-NO</v>
          </cell>
          <cell r="C35" t="str">
            <v>América Televisión</v>
          </cell>
          <cell r="D35" t="str">
            <v>14/08/2022...28/08/2022</v>
          </cell>
          <cell r="E35" t="str">
            <v>D</v>
          </cell>
          <cell r="F35">
            <v>7.4305555555555555E-2</v>
          </cell>
          <cell r="G35">
            <v>8.3333333333333329E-2</v>
          </cell>
          <cell r="H35">
            <v>3</v>
          </cell>
          <cell r="I35" t="str">
            <v>Periodisticos</v>
          </cell>
          <cell r="J35">
            <v>1.05</v>
          </cell>
          <cell r="K35">
            <v>42.36</v>
          </cell>
          <cell r="L35">
            <v>0.8</v>
          </cell>
          <cell r="M35">
            <v>86.62</v>
          </cell>
        </row>
        <row r="36">
          <cell r="B36" t="str">
            <v>BUTACA NACIONAL-MD UTOPIA</v>
          </cell>
          <cell r="C36" t="str">
            <v>América Televisión</v>
          </cell>
          <cell r="D36">
            <v>44781</v>
          </cell>
          <cell r="E36" t="str">
            <v>L</v>
          </cell>
          <cell r="F36">
            <v>8.3333333333333329E-2</v>
          </cell>
          <cell r="G36">
            <v>9.375E-2</v>
          </cell>
          <cell r="H36">
            <v>1</v>
          </cell>
          <cell r="I36" t="str">
            <v>Peliculas/Cine</v>
          </cell>
          <cell r="J36">
            <v>1.04</v>
          </cell>
          <cell r="K36">
            <v>41.94</v>
          </cell>
          <cell r="L36">
            <v>0.71</v>
          </cell>
          <cell r="M36">
            <v>77.27</v>
          </cell>
        </row>
        <row r="37">
          <cell r="B37" t="str">
            <v>REP.DOMINGO AL DIA-MD</v>
          </cell>
          <cell r="C37" t="str">
            <v>América Televisión</v>
          </cell>
          <cell r="D37" t="str">
            <v>01/08/2022...29/08/2022</v>
          </cell>
          <cell r="E37" t="str">
            <v>L</v>
          </cell>
          <cell r="F37">
            <v>8.5416666666666655E-2</v>
          </cell>
          <cell r="G37">
            <v>0.13819444444444443</v>
          </cell>
          <cell r="H37">
            <v>5</v>
          </cell>
          <cell r="I37" t="str">
            <v>Periodisticos</v>
          </cell>
          <cell r="J37">
            <v>0.94</v>
          </cell>
          <cell r="K37">
            <v>38.03</v>
          </cell>
          <cell r="L37">
            <v>0.67</v>
          </cell>
          <cell r="M37">
            <v>72.78</v>
          </cell>
        </row>
        <row r="38">
          <cell r="B38" t="str">
            <v>REP.CUARTO PODER-MD</v>
          </cell>
          <cell r="C38" t="str">
            <v>América Televisión</v>
          </cell>
          <cell r="D38" t="str">
            <v>01/08/2022...29/08/2022</v>
          </cell>
          <cell r="E38" t="str">
            <v>L</v>
          </cell>
          <cell r="F38">
            <v>0.13819444444444443</v>
          </cell>
          <cell r="G38">
            <v>0.20833333333333334</v>
          </cell>
          <cell r="H38">
            <v>5</v>
          </cell>
          <cell r="I38" t="str">
            <v>Periodisticos</v>
          </cell>
          <cell r="J38">
            <v>0.89</v>
          </cell>
          <cell r="K38">
            <v>35.840000000000003</v>
          </cell>
          <cell r="L38">
            <v>0.59</v>
          </cell>
          <cell r="M38">
            <v>63.4</v>
          </cell>
        </row>
        <row r="39">
          <cell r="B39" t="str">
            <v>REP.AMERICA ESPECTACULOS-NO</v>
          </cell>
          <cell r="C39" t="str">
            <v>América Televisión</v>
          </cell>
          <cell r="D39" t="str">
            <v>01/08/2022...31/08/2022</v>
          </cell>
          <cell r="E39" t="str">
            <v>LMWJ</v>
          </cell>
          <cell r="F39">
            <v>7.6388888888888895E-2</v>
          </cell>
          <cell r="G39">
            <v>8.3333333333333329E-2</v>
          </cell>
          <cell r="H39">
            <v>19</v>
          </cell>
          <cell r="I39" t="str">
            <v>Magazine</v>
          </cell>
          <cell r="J39">
            <v>1.3</v>
          </cell>
          <cell r="K39">
            <v>52.59</v>
          </cell>
          <cell r="L39">
            <v>0.91</v>
          </cell>
          <cell r="M39">
            <v>98.21</v>
          </cell>
        </row>
        <row r="40">
          <cell r="B40" t="str">
            <v>PRIMERA EDICION LOCAL-MA</v>
          </cell>
          <cell r="C40" t="str">
            <v>América Televisión</v>
          </cell>
          <cell r="D40" t="str">
            <v>01/08/2022...31/08/2022</v>
          </cell>
          <cell r="E40" t="str">
            <v>LMWJV</v>
          </cell>
          <cell r="F40">
            <v>0.2076388888888889</v>
          </cell>
          <cell r="G40">
            <v>0.29166666666666669</v>
          </cell>
          <cell r="H40">
            <v>23</v>
          </cell>
          <cell r="I40" t="str">
            <v>Noticieros</v>
          </cell>
          <cell r="J40">
            <v>2.0099999999999998</v>
          </cell>
          <cell r="K40">
            <v>81.31</v>
          </cell>
          <cell r="L40">
            <v>1.52</v>
          </cell>
          <cell r="M40">
            <v>164.25</v>
          </cell>
        </row>
        <row r="41">
          <cell r="B41" t="str">
            <v>PRIMERA EDICION NACIONAL-MA</v>
          </cell>
          <cell r="C41" t="str">
            <v>América Televisión</v>
          </cell>
          <cell r="D41" t="str">
            <v>01/08/2022...31/08/2022</v>
          </cell>
          <cell r="E41" t="str">
            <v>LMWJV</v>
          </cell>
          <cell r="F41">
            <v>0.29097222222222224</v>
          </cell>
          <cell r="G41">
            <v>0.39583333333333331</v>
          </cell>
          <cell r="H41">
            <v>23</v>
          </cell>
          <cell r="I41" t="str">
            <v>Noticieros</v>
          </cell>
          <cell r="J41">
            <v>4.4400000000000004</v>
          </cell>
          <cell r="K41">
            <v>179.19</v>
          </cell>
          <cell r="L41">
            <v>3.2</v>
          </cell>
          <cell r="M41">
            <v>346.51</v>
          </cell>
        </row>
        <row r="42">
          <cell r="B42" t="str">
            <v>AMERICA HOY-MA</v>
          </cell>
          <cell r="C42" t="str">
            <v>América Televisión</v>
          </cell>
          <cell r="D42" t="str">
            <v>01/08/2022...31/08/2022</v>
          </cell>
          <cell r="E42" t="str">
            <v>LMWJV</v>
          </cell>
          <cell r="F42">
            <v>0.39583333333333331</v>
          </cell>
          <cell r="G42">
            <v>0.4604166666666667</v>
          </cell>
          <cell r="H42">
            <v>23</v>
          </cell>
          <cell r="I42" t="str">
            <v>Magazine</v>
          </cell>
          <cell r="J42">
            <v>3.06</v>
          </cell>
          <cell r="K42">
            <v>123.39</v>
          </cell>
          <cell r="L42">
            <v>2.13</v>
          </cell>
          <cell r="M42">
            <v>230.74</v>
          </cell>
        </row>
        <row r="43">
          <cell r="B43" t="str">
            <v>+ESPECTACULOS-MA</v>
          </cell>
          <cell r="C43" t="str">
            <v>América Televisión</v>
          </cell>
          <cell r="D43" t="str">
            <v>01/08/2022...31/08/2022</v>
          </cell>
          <cell r="E43" t="str">
            <v>LMWJV</v>
          </cell>
          <cell r="F43">
            <v>0.4604166666666667</v>
          </cell>
          <cell r="G43">
            <v>0.5</v>
          </cell>
          <cell r="H43">
            <v>23</v>
          </cell>
          <cell r="I43" t="str">
            <v>Magazine</v>
          </cell>
          <cell r="J43">
            <v>2.13</v>
          </cell>
          <cell r="K43">
            <v>85.81</v>
          </cell>
          <cell r="L43">
            <v>1.56</v>
          </cell>
          <cell r="M43">
            <v>168.86</v>
          </cell>
        </row>
        <row r="44">
          <cell r="B44" t="str">
            <v>MIC.ANGELUS</v>
          </cell>
          <cell r="C44" t="str">
            <v>América Televisión</v>
          </cell>
          <cell r="D44" t="str">
            <v>01/08/2022...31/08/2022</v>
          </cell>
          <cell r="E44" t="str">
            <v>LMWJV</v>
          </cell>
          <cell r="F44">
            <v>0.49236111111111108</v>
          </cell>
          <cell r="G44">
            <v>0.49444444444444446</v>
          </cell>
          <cell r="H44">
            <v>23</v>
          </cell>
          <cell r="I44" t="str">
            <v>Microprograma</v>
          </cell>
          <cell r="J44">
            <v>1.87</v>
          </cell>
          <cell r="K44">
            <v>75.66</v>
          </cell>
          <cell r="L44">
            <v>1.44</v>
          </cell>
          <cell r="M44">
            <v>156.19</v>
          </cell>
        </row>
        <row r="45">
          <cell r="B45" t="str">
            <v>AMER.NOTIC.ED.MED-TA</v>
          </cell>
          <cell r="C45" t="str">
            <v>América Televisión</v>
          </cell>
          <cell r="D45" t="str">
            <v>01/08/2022...31/08/2022</v>
          </cell>
          <cell r="E45" t="str">
            <v>LMWJV</v>
          </cell>
          <cell r="F45">
            <v>0.5</v>
          </cell>
          <cell r="G45">
            <v>0.54166666666666663</v>
          </cell>
          <cell r="H45">
            <v>23</v>
          </cell>
          <cell r="I45" t="str">
            <v>Noticieros</v>
          </cell>
          <cell r="J45">
            <v>2.17</v>
          </cell>
          <cell r="K45">
            <v>87.8</v>
          </cell>
          <cell r="L45">
            <v>1.68</v>
          </cell>
          <cell r="M45">
            <v>181.85</v>
          </cell>
        </row>
        <row r="46">
          <cell r="B46" t="str">
            <v>EN BOCA DE TODOS-TA</v>
          </cell>
          <cell r="C46" t="str">
            <v>América Televisión</v>
          </cell>
          <cell r="D46" t="str">
            <v>01/08/2022...31/08/2022</v>
          </cell>
          <cell r="E46" t="str">
            <v>LMWJV</v>
          </cell>
          <cell r="F46">
            <v>0.54097222222222219</v>
          </cell>
          <cell r="G46">
            <v>0.62638888888888888</v>
          </cell>
          <cell r="H46">
            <v>23</v>
          </cell>
          <cell r="I46" t="str">
            <v>Magazine</v>
          </cell>
          <cell r="J46">
            <v>2.69</v>
          </cell>
          <cell r="K46">
            <v>108.44</v>
          </cell>
          <cell r="L46">
            <v>2.2200000000000002</v>
          </cell>
          <cell r="M46">
            <v>240.75</v>
          </cell>
        </row>
        <row r="47">
          <cell r="B47" t="str">
            <v xml:space="preserve">NUEVO PROGRAMA MARIA PIA </v>
          </cell>
          <cell r="C47" t="str">
            <v>América Televisión</v>
          </cell>
          <cell r="D47" t="str">
            <v>01/08/2022...31/08/2022</v>
          </cell>
          <cell r="E47" t="str">
            <v>LMWJV</v>
          </cell>
          <cell r="F47">
            <v>0.54097222222222219</v>
          </cell>
          <cell r="G47">
            <v>0.62638888888888888</v>
          </cell>
          <cell r="H47">
            <v>23</v>
          </cell>
          <cell r="I47" t="str">
            <v>Magazine</v>
          </cell>
          <cell r="J47">
            <v>2.69</v>
          </cell>
          <cell r="K47">
            <v>108.44</v>
          </cell>
          <cell r="L47">
            <v>2.2200000000000002</v>
          </cell>
          <cell r="M47">
            <v>240.75</v>
          </cell>
        </row>
        <row r="48">
          <cell r="B48" t="str">
            <v>AL FONDO HAY SITIO-TA</v>
          </cell>
          <cell r="C48" t="str">
            <v>América Televisión</v>
          </cell>
          <cell r="D48" t="str">
            <v>01/08/2022...31/08/2022</v>
          </cell>
          <cell r="E48" t="str">
            <v>LMWJV</v>
          </cell>
          <cell r="F48">
            <v>0.62569444444444444</v>
          </cell>
          <cell r="G48">
            <v>0.66666666666666663</v>
          </cell>
          <cell r="H48">
            <v>23</v>
          </cell>
          <cell r="I48" t="str">
            <v>Comedias</v>
          </cell>
          <cell r="J48">
            <v>3.15</v>
          </cell>
          <cell r="K48">
            <v>127.38</v>
          </cell>
          <cell r="L48">
            <v>2.46</v>
          </cell>
          <cell r="M48">
            <v>266.45</v>
          </cell>
        </row>
        <row r="49">
          <cell r="B49" t="str">
            <v>LA HERENCIA-TA</v>
          </cell>
          <cell r="C49" t="str">
            <v>América Televisión</v>
          </cell>
          <cell r="D49" t="str">
            <v>01/08/2022...31/08/2022</v>
          </cell>
          <cell r="E49" t="str">
            <v>LMWJV</v>
          </cell>
          <cell r="F49">
            <v>0.66597222222222219</v>
          </cell>
          <cell r="G49">
            <v>0.69791666666666663</v>
          </cell>
          <cell r="H49">
            <v>23</v>
          </cell>
          <cell r="I49" t="str">
            <v>Novelas</v>
          </cell>
          <cell r="J49">
            <v>2.29</v>
          </cell>
          <cell r="K49">
            <v>92.52</v>
          </cell>
          <cell r="L49">
            <v>1.89</v>
          </cell>
          <cell r="M49">
            <v>204.76</v>
          </cell>
        </row>
        <row r="50">
          <cell r="B50" t="str">
            <v>ESTA HISTORIA ME SUENA-TA</v>
          </cell>
          <cell r="C50" t="str">
            <v>América Televisión</v>
          </cell>
          <cell r="D50" t="str">
            <v>01/08/2022...31/08/2022</v>
          </cell>
          <cell r="E50" t="str">
            <v>LMWJV</v>
          </cell>
          <cell r="F50">
            <v>0.6972222222222223</v>
          </cell>
          <cell r="G50">
            <v>0.72916666666666663</v>
          </cell>
          <cell r="H50">
            <v>23</v>
          </cell>
          <cell r="I50" t="str">
            <v>Series</v>
          </cell>
          <cell r="J50">
            <v>2.42</v>
          </cell>
          <cell r="K50">
            <v>97.55</v>
          </cell>
          <cell r="L50">
            <v>1.96</v>
          </cell>
          <cell r="M50">
            <v>211.71</v>
          </cell>
        </row>
        <row r="51">
          <cell r="B51" t="str">
            <v>LOS MILAGROS DE LA ROSA-TAX</v>
          </cell>
          <cell r="C51" t="str">
            <v>América Televisión</v>
          </cell>
          <cell r="D51" t="str">
            <v>01/08/2022...31/08/2022</v>
          </cell>
          <cell r="E51" t="str">
            <v>LMWJV</v>
          </cell>
          <cell r="F51">
            <v>0.7284722222222223</v>
          </cell>
          <cell r="G51">
            <v>0.76527777777777783</v>
          </cell>
          <cell r="H51">
            <v>23</v>
          </cell>
          <cell r="I51" t="str">
            <v>Novelas</v>
          </cell>
          <cell r="J51">
            <v>3.4</v>
          </cell>
          <cell r="K51">
            <v>137.43</v>
          </cell>
          <cell r="L51">
            <v>2.79</v>
          </cell>
          <cell r="M51">
            <v>302.23</v>
          </cell>
        </row>
        <row r="52">
          <cell r="B52" t="str">
            <v>LOS MILAGROS DE LA ROSA-TA1X</v>
          </cell>
          <cell r="C52" t="str">
            <v>América Televisión</v>
          </cell>
          <cell r="D52" t="str">
            <v>01/08/2022...31/08/2022</v>
          </cell>
          <cell r="E52" t="str">
            <v>LMWJV</v>
          </cell>
          <cell r="F52">
            <v>0.76458333333333339</v>
          </cell>
          <cell r="G52">
            <v>0.79166666666666663</v>
          </cell>
          <cell r="H52">
            <v>23</v>
          </cell>
          <cell r="I52" t="str">
            <v>Novelas</v>
          </cell>
          <cell r="J52">
            <v>5.67</v>
          </cell>
          <cell r="K52">
            <v>228.9</v>
          </cell>
          <cell r="L52">
            <v>4.47</v>
          </cell>
          <cell r="M52">
            <v>484.32</v>
          </cell>
        </row>
        <row r="53">
          <cell r="B53" t="str">
            <v>LOS MILAGROS DE LA ROSA-TA</v>
          </cell>
          <cell r="C53" t="str">
            <v>América Televisión</v>
          </cell>
          <cell r="D53" t="str">
            <v>01/08/2022...31/08/2022</v>
          </cell>
          <cell r="E53" t="str">
            <v>LMWJV</v>
          </cell>
          <cell r="F53">
            <v>0.7284722222222223</v>
          </cell>
          <cell r="G53">
            <v>0.76527777777777783</v>
          </cell>
          <cell r="H53">
            <v>23</v>
          </cell>
          <cell r="I53" t="str">
            <v>Novelas</v>
          </cell>
          <cell r="J53">
            <v>4.5350000000000001</v>
          </cell>
          <cell r="K53">
            <v>183.16500000000002</v>
          </cell>
          <cell r="L53">
            <v>3.63</v>
          </cell>
          <cell r="M53">
            <v>393.27499999999998</v>
          </cell>
        </row>
        <row r="54">
          <cell r="B54" t="str">
            <v>EEG-NO</v>
          </cell>
          <cell r="C54" t="str">
            <v>América Televisión</v>
          </cell>
          <cell r="D54" t="str">
            <v>01/08/2022...31/08/2022</v>
          </cell>
          <cell r="E54" t="str">
            <v>LMWJV</v>
          </cell>
          <cell r="F54">
            <v>0.79166666666666663</v>
          </cell>
          <cell r="G54">
            <v>0.86388888888888893</v>
          </cell>
          <cell r="H54">
            <v>23</v>
          </cell>
          <cell r="I54" t="str">
            <v>Concurso</v>
          </cell>
          <cell r="J54">
            <v>8.56</v>
          </cell>
          <cell r="K54">
            <v>345.72</v>
          </cell>
          <cell r="L54">
            <v>7.11</v>
          </cell>
          <cell r="M54">
            <v>769.42</v>
          </cell>
        </row>
        <row r="55">
          <cell r="B55" t="str">
            <v>AL FONDO HAY SITIO-NO</v>
          </cell>
          <cell r="C55" t="str">
            <v>América Televisión</v>
          </cell>
          <cell r="D55" t="str">
            <v>01/08/2022...31/08/2022</v>
          </cell>
          <cell r="E55" t="str">
            <v>LMWJV</v>
          </cell>
          <cell r="F55">
            <v>0.86388888888888893</v>
          </cell>
          <cell r="G55">
            <v>0.90208333333333324</v>
          </cell>
          <cell r="H55">
            <v>23</v>
          </cell>
          <cell r="I55" t="str">
            <v>Comedias</v>
          </cell>
          <cell r="J55">
            <v>11.61</v>
          </cell>
          <cell r="K55">
            <v>468.95</v>
          </cell>
          <cell r="L55">
            <v>9.74</v>
          </cell>
          <cell r="M55">
            <v>1054.6600000000001</v>
          </cell>
        </row>
        <row r="56">
          <cell r="B56" t="str">
            <v>LUZ DE LUNA 2-NO</v>
          </cell>
          <cell r="C56" t="str">
            <v>América Televisión</v>
          </cell>
          <cell r="D56" t="str">
            <v>01/08/2022...31/08/2022</v>
          </cell>
          <cell r="E56" t="str">
            <v>LMWJV</v>
          </cell>
          <cell r="F56">
            <v>0.90138888888888891</v>
          </cell>
          <cell r="G56">
            <v>0.93958333333333333</v>
          </cell>
          <cell r="H56">
            <v>23</v>
          </cell>
          <cell r="I56" t="str">
            <v>Novelas</v>
          </cell>
          <cell r="J56">
            <v>12.12</v>
          </cell>
          <cell r="K56">
            <v>489.18</v>
          </cell>
          <cell r="L56">
            <v>9.6</v>
          </cell>
          <cell r="M56">
            <v>1039.23</v>
          </cell>
        </row>
        <row r="57">
          <cell r="B57" t="str">
            <v>AMERICA NOTICIAS-NO</v>
          </cell>
          <cell r="C57" t="str">
            <v>América Televisión</v>
          </cell>
          <cell r="D57" t="str">
            <v>01/08/2022...31/08/2022</v>
          </cell>
          <cell r="E57" t="str">
            <v>LMWJV</v>
          </cell>
          <cell r="F57">
            <v>0.93958333333333333</v>
          </cell>
          <cell r="G57">
            <v>0.9819444444444444</v>
          </cell>
          <cell r="H57">
            <v>23</v>
          </cell>
          <cell r="I57" t="str">
            <v>Noticieros</v>
          </cell>
          <cell r="J57">
            <v>8.15</v>
          </cell>
          <cell r="K57">
            <v>328.88</v>
          </cell>
          <cell r="L57">
            <v>6.1</v>
          </cell>
          <cell r="M57">
            <v>660.2</v>
          </cell>
        </row>
        <row r="58">
          <cell r="B58" t="str">
            <v>LA BANDA DEL CHINO-NO</v>
          </cell>
          <cell r="C58" t="str">
            <v>América Televisión</v>
          </cell>
          <cell r="D58" t="str">
            <v>01/08/2022...31/08/2022</v>
          </cell>
          <cell r="E58" t="str">
            <v>LMWJV</v>
          </cell>
          <cell r="F58">
            <v>0.9819444444444444</v>
          </cell>
          <cell r="G58">
            <v>2.4305555555555556E-2</v>
          </cell>
          <cell r="H58">
            <v>23</v>
          </cell>
          <cell r="I58" t="str">
            <v>Periodisticos</v>
          </cell>
          <cell r="J58">
            <v>4.26</v>
          </cell>
          <cell r="K58">
            <v>172.02</v>
          </cell>
          <cell r="L58">
            <v>3.17</v>
          </cell>
          <cell r="M58">
            <v>343.42</v>
          </cell>
        </row>
        <row r="59">
          <cell r="B59" t="str">
            <v>REP.LA HERENCIA-NO</v>
          </cell>
          <cell r="C59" t="str">
            <v>América Televisión</v>
          </cell>
          <cell r="D59" t="str">
            <v>01/08/2022...31/08/2022</v>
          </cell>
          <cell r="E59" t="str">
            <v>LMWJV</v>
          </cell>
          <cell r="F59">
            <v>2.6388888888888889E-2</v>
          </cell>
          <cell r="G59">
            <v>5.9027777777777783E-2</v>
          </cell>
          <cell r="H59">
            <v>23</v>
          </cell>
          <cell r="I59" t="str">
            <v>Novelas</v>
          </cell>
          <cell r="J59">
            <v>2.2200000000000002</v>
          </cell>
          <cell r="K59">
            <v>89.53</v>
          </cell>
          <cell r="L59">
            <v>1.55</v>
          </cell>
          <cell r="M59">
            <v>167.28</v>
          </cell>
        </row>
        <row r="60">
          <cell r="B60" t="str">
            <v>COMO NIKKEI-NO</v>
          </cell>
          <cell r="C60" t="str">
            <v>América Televisión</v>
          </cell>
          <cell r="D60" t="str">
            <v>01/08/2022...31/08/2022</v>
          </cell>
          <cell r="E60" t="str">
            <v>LMWJV</v>
          </cell>
          <cell r="F60">
            <v>5.9027777777777783E-2</v>
          </cell>
          <cell r="G60">
            <v>7.7777777777777779E-2</v>
          </cell>
          <cell r="H60">
            <v>23</v>
          </cell>
          <cell r="I60" t="str">
            <v>Otros</v>
          </cell>
          <cell r="J60">
            <v>1.55</v>
          </cell>
          <cell r="K60">
            <v>62.56</v>
          </cell>
          <cell r="L60">
            <v>1.06</v>
          </cell>
          <cell r="M60">
            <v>114.6</v>
          </cell>
        </row>
        <row r="61">
          <cell r="B61" t="str">
            <v>CONT.REP.AMERICA ESPECTACU-MD</v>
          </cell>
          <cell r="C61" t="str">
            <v>América Televisión</v>
          </cell>
          <cell r="D61">
            <v>44796</v>
          </cell>
          <cell r="E61" t="str">
            <v>M</v>
          </cell>
          <cell r="F61">
            <v>8.3333333333333329E-2</v>
          </cell>
          <cell r="G61">
            <v>9.3055555555555558E-2</v>
          </cell>
          <cell r="H61">
            <v>1</v>
          </cell>
          <cell r="I61" t="str">
            <v>Magazine</v>
          </cell>
          <cell r="J61">
            <v>1.1200000000000001</v>
          </cell>
          <cell r="K61">
            <v>45.22</v>
          </cell>
          <cell r="L61">
            <v>0.81</v>
          </cell>
          <cell r="M61">
            <v>87.4</v>
          </cell>
        </row>
        <row r="62">
          <cell r="B62" t="str">
            <v>*** SIN SEÑAL ***</v>
          </cell>
          <cell r="C62" t="str">
            <v>América Televisión</v>
          </cell>
          <cell r="D62">
            <v>44782</v>
          </cell>
          <cell r="E62" t="str">
            <v>M</v>
          </cell>
          <cell r="F62">
            <v>0.13194444444444445</v>
          </cell>
          <cell r="G62">
            <v>0.13263888888888889</v>
          </cell>
          <cell r="H62">
            <v>1</v>
          </cell>
          <cell r="I62" t="str">
            <v>Desconocido</v>
          </cell>
          <cell r="J62">
            <v>0.84</v>
          </cell>
          <cell r="K62">
            <v>33.950000000000003</v>
          </cell>
          <cell r="L62">
            <v>0.69</v>
          </cell>
          <cell r="M62">
            <v>74.900000000000006</v>
          </cell>
        </row>
        <row r="63">
          <cell r="B63" t="str">
            <v>MIC.AVANCE INFORMATIVO</v>
          </cell>
          <cell r="C63" t="str">
            <v>América Televisión</v>
          </cell>
          <cell r="D63" t="str">
            <v>10/08/2022...25/08/2022</v>
          </cell>
          <cell r="E63" t="str">
            <v>MWJ</v>
          </cell>
          <cell r="F63">
            <v>0.9243055555555556</v>
          </cell>
          <cell r="G63">
            <v>0.92569444444444438</v>
          </cell>
          <cell r="H63">
            <v>4</v>
          </cell>
          <cell r="I63" t="str">
            <v>Microprograma</v>
          </cell>
          <cell r="J63">
            <v>12.12</v>
          </cell>
          <cell r="K63">
            <v>489.49</v>
          </cell>
          <cell r="L63">
            <v>9.14</v>
          </cell>
          <cell r="M63">
            <v>989.66</v>
          </cell>
        </row>
        <row r="64">
          <cell r="B64" t="str">
            <v>REP.AMERICA ESPECTACULOS-MD</v>
          </cell>
          <cell r="C64" t="str">
            <v>América Televisión</v>
          </cell>
          <cell r="D64" t="str">
            <v>02/08/2022...31/08/2022</v>
          </cell>
          <cell r="E64" t="str">
            <v>MWJV</v>
          </cell>
          <cell r="F64">
            <v>8.3333333333333329E-2</v>
          </cell>
          <cell r="G64">
            <v>9.6527777777777768E-2</v>
          </cell>
          <cell r="H64">
            <v>17</v>
          </cell>
          <cell r="I64" t="str">
            <v>Magazine</v>
          </cell>
          <cell r="J64">
            <v>1.31</v>
          </cell>
          <cell r="K64">
            <v>52.91</v>
          </cell>
          <cell r="L64">
            <v>0.89</v>
          </cell>
          <cell r="M64">
            <v>96.21</v>
          </cell>
        </row>
        <row r="65">
          <cell r="B65" t="str">
            <v>REP.+ESPECTACULOS-MD</v>
          </cell>
          <cell r="C65" t="str">
            <v>América Televisión</v>
          </cell>
          <cell r="D65" t="str">
            <v>02/08/2022...31/08/2022</v>
          </cell>
          <cell r="E65" t="str">
            <v>MWJV</v>
          </cell>
          <cell r="F65">
            <v>9.8611111111111108E-2</v>
          </cell>
          <cell r="G65">
            <v>0.12708333333333333</v>
          </cell>
          <cell r="H65">
            <v>18</v>
          </cell>
          <cell r="I65" t="str">
            <v>Magazine</v>
          </cell>
          <cell r="J65">
            <v>1.1200000000000001</v>
          </cell>
          <cell r="K65">
            <v>45.04</v>
          </cell>
          <cell r="L65">
            <v>0.75</v>
          </cell>
          <cell r="M65">
            <v>81.55</v>
          </cell>
        </row>
        <row r="66">
          <cell r="B66" t="str">
            <v>REP.EN BOCA DE TODOS-MD</v>
          </cell>
          <cell r="C66" t="str">
            <v>América Televisión</v>
          </cell>
          <cell r="D66" t="str">
            <v>02/08/2022...31/08/2022</v>
          </cell>
          <cell r="E66" t="str">
            <v>MWJV</v>
          </cell>
          <cell r="F66">
            <v>0.12708333333333333</v>
          </cell>
          <cell r="G66">
            <v>0.20833333333333334</v>
          </cell>
          <cell r="H66">
            <v>18</v>
          </cell>
          <cell r="I66" t="str">
            <v>Magazine</v>
          </cell>
          <cell r="J66">
            <v>1</v>
          </cell>
          <cell r="K66">
            <v>40.25</v>
          </cell>
          <cell r="L66">
            <v>0.65</v>
          </cell>
          <cell r="M66">
            <v>70.260000000000005</v>
          </cell>
        </row>
        <row r="67">
          <cell r="B67" t="str">
            <v>INTERPROGRAMA</v>
          </cell>
          <cell r="C67" t="str">
            <v>América Televisión</v>
          </cell>
          <cell r="D67" t="str">
            <v>02/08/2022...31/08/2022</v>
          </cell>
          <cell r="E67" t="str">
            <v>MWJVS</v>
          </cell>
          <cell r="F67">
            <v>0.10486111111111111</v>
          </cell>
          <cell r="G67">
            <v>0.10833333333333334</v>
          </cell>
          <cell r="H67">
            <v>22</v>
          </cell>
          <cell r="I67" t="str">
            <v>Desconocido</v>
          </cell>
          <cell r="J67">
            <v>1.18</v>
          </cell>
          <cell r="K67">
            <v>47.75</v>
          </cell>
          <cell r="L67">
            <v>0.77</v>
          </cell>
          <cell r="M67">
            <v>83.43</v>
          </cell>
        </row>
        <row r="68">
          <cell r="B68" t="str">
            <v>CONT.COMO NIKKEI-S-MD</v>
          </cell>
          <cell r="C68" t="str">
            <v>América Televisión</v>
          </cell>
          <cell r="D68" t="str">
            <v>06/08/2022...27/08/2022</v>
          </cell>
          <cell r="E68" t="str">
            <v>S</v>
          </cell>
          <cell r="F68">
            <v>8.3333333333333329E-2</v>
          </cell>
          <cell r="G68">
            <v>8.6805555555555566E-2</v>
          </cell>
          <cell r="H68">
            <v>4</v>
          </cell>
          <cell r="I68" t="str">
            <v>Otros</v>
          </cell>
          <cell r="J68">
            <v>1.32</v>
          </cell>
          <cell r="K68">
            <v>53.41</v>
          </cell>
          <cell r="L68">
            <v>0.85</v>
          </cell>
          <cell r="M68">
            <v>92.1</v>
          </cell>
        </row>
        <row r="69">
          <cell r="B69" t="str">
            <v>REP.AMERICA NOT-S-MD</v>
          </cell>
          <cell r="C69" t="str">
            <v>América Televisión</v>
          </cell>
          <cell r="D69" t="str">
            <v>06/08/2022...27/08/2022</v>
          </cell>
          <cell r="E69" t="str">
            <v>S</v>
          </cell>
          <cell r="F69">
            <v>8.6111111111111124E-2</v>
          </cell>
          <cell r="G69">
            <v>0.12638888888888888</v>
          </cell>
          <cell r="H69">
            <v>4</v>
          </cell>
          <cell r="I69" t="str">
            <v>Noticieros</v>
          </cell>
          <cell r="J69">
            <v>1.28</v>
          </cell>
          <cell r="K69">
            <v>51.53</v>
          </cell>
          <cell r="L69">
            <v>0.82</v>
          </cell>
          <cell r="M69">
            <v>89.25</v>
          </cell>
        </row>
        <row r="70">
          <cell r="B70" t="str">
            <v>REP.AMERICA ESPECTACULOS-S-MD</v>
          </cell>
          <cell r="C70" t="str">
            <v>América Televisión</v>
          </cell>
          <cell r="D70" t="str">
            <v>06/08/2022...27/08/2022</v>
          </cell>
          <cell r="E70" t="str">
            <v>S</v>
          </cell>
          <cell r="F70">
            <v>0.12569444444444444</v>
          </cell>
          <cell r="G70">
            <v>0.1451388888888889</v>
          </cell>
          <cell r="H70">
            <v>4</v>
          </cell>
          <cell r="I70" t="str">
            <v>Magazine</v>
          </cell>
          <cell r="J70">
            <v>1.1200000000000001</v>
          </cell>
          <cell r="K70">
            <v>45.34</v>
          </cell>
          <cell r="L70">
            <v>0.71</v>
          </cell>
          <cell r="M70">
            <v>77.25</v>
          </cell>
        </row>
        <row r="71">
          <cell r="B71" t="str">
            <v>REP.+ESPECTACULOS-S-MD</v>
          </cell>
          <cell r="C71" t="str">
            <v>América Televisión</v>
          </cell>
          <cell r="D71" t="str">
            <v>06/08/2022...27/08/2022</v>
          </cell>
          <cell r="E71" t="str">
            <v>S</v>
          </cell>
          <cell r="F71">
            <v>0.14583333333333334</v>
          </cell>
          <cell r="G71">
            <v>0.17152777777777775</v>
          </cell>
          <cell r="H71">
            <v>4</v>
          </cell>
          <cell r="I71" t="str">
            <v>Magazine</v>
          </cell>
          <cell r="J71">
            <v>0.95</v>
          </cell>
          <cell r="K71">
            <v>38.479999999999997</v>
          </cell>
          <cell r="L71">
            <v>0.62</v>
          </cell>
          <cell r="M71">
            <v>67.27</v>
          </cell>
        </row>
        <row r="72">
          <cell r="B72" t="str">
            <v>REP.EN BOCA DE TODOS-S-MD</v>
          </cell>
          <cell r="C72" t="str">
            <v>América Televisión</v>
          </cell>
          <cell r="D72" t="str">
            <v>06/08/2022...27/08/2022</v>
          </cell>
          <cell r="E72" t="str">
            <v>S</v>
          </cell>
          <cell r="F72">
            <v>0.17083333333333331</v>
          </cell>
          <cell r="G72">
            <v>0.25</v>
          </cell>
          <cell r="H72">
            <v>4</v>
          </cell>
          <cell r="I72" t="str">
            <v>Magazine</v>
          </cell>
          <cell r="J72">
            <v>0.92</v>
          </cell>
          <cell r="K72">
            <v>37.049999999999997</v>
          </cell>
          <cell r="L72">
            <v>0.63</v>
          </cell>
          <cell r="M72">
            <v>68.23</v>
          </cell>
        </row>
        <row r="73">
          <cell r="B73" t="str">
            <v>AMER.NOT.ED.SAB.MATUTINO-S-MA</v>
          </cell>
          <cell r="C73" t="str">
            <v>América Televisión</v>
          </cell>
          <cell r="D73" t="str">
            <v>06/08/2022...27/08/2022</v>
          </cell>
          <cell r="E73" t="str">
            <v>S</v>
          </cell>
          <cell r="F73">
            <v>0.25</v>
          </cell>
          <cell r="G73">
            <v>0.29166666666666669</v>
          </cell>
          <cell r="H73">
            <v>4</v>
          </cell>
          <cell r="I73" t="str">
            <v>Noticieros</v>
          </cell>
          <cell r="J73">
            <v>1.87</v>
          </cell>
          <cell r="K73">
            <v>75.67</v>
          </cell>
          <cell r="L73">
            <v>1.46</v>
          </cell>
          <cell r="M73">
            <v>158.47999999999999</v>
          </cell>
        </row>
        <row r="74">
          <cell r="B74" t="str">
            <v>AMER.NOT.ED.SAB-S-MA</v>
          </cell>
          <cell r="C74" t="str">
            <v>América Televisión</v>
          </cell>
          <cell r="D74" t="str">
            <v>06/08/2022...27/08/2022</v>
          </cell>
          <cell r="E74" t="str">
            <v>S</v>
          </cell>
          <cell r="F74">
            <v>0.29166666666666669</v>
          </cell>
          <cell r="G74">
            <v>0.375</v>
          </cell>
          <cell r="H74">
            <v>4</v>
          </cell>
          <cell r="I74" t="str">
            <v>Noticieros</v>
          </cell>
          <cell r="J74">
            <v>3.56</v>
          </cell>
          <cell r="K74">
            <v>143.81</v>
          </cell>
          <cell r="L74">
            <v>2.67</v>
          </cell>
          <cell r="M74">
            <v>288.83999999999997</v>
          </cell>
        </row>
        <row r="75">
          <cell r="B75" t="str">
            <v>ESTAS EN TODAS-S-MA</v>
          </cell>
          <cell r="C75" t="str">
            <v>América Televisión</v>
          </cell>
          <cell r="D75" t="str">
            <v>06/08/2022...27/08/2022</v>
          </cell>
          <cell r="E75" t="str">
            <v>S</v>
          </cell>
          <cell r="F75">
            <v>0.375</v>
          </cell>
          <cell r="G75">
            <v>0.4604166666666667</v>
          </cell>
          <cell r="H75">
            <v>4</v>
          </cell>
          <cell r="I75" t="str">
            <v>Magazine</v>
          </cell>
          <cell r="J75">
            <v>2.8</v>
          </cell>
          <cell r="K75">
            <v>113.22</v>
          </cell>
          <cell r="L75">
            <v>2</v>
          </cell>
          <cell r="M75">
            <v>216.85</v>
          </cell>
        </row>
        <row r="76">
          <cell r="B76" t="str">
            <v>CINESCAPE-S-MA</v>
          </cell>
          <cell r="C76" t="str">
            <v>América Televisión</v>
          </cell>
          <cell r="D76" t="str">
            <v>06/08/2022...27/08/2022</v>
          </cell>
          <cell r="E76" t="str">
            <v>S</v>
          </cell>
          <cell r="F76">
            <v>0.4604166666666667</v>
          </cell>
          <cell r="G76">
            <v>0.50486111111111109</v>
          </cell>
          <cell r="H76">
            <v>4</v>
          </cell>
          <cell r="I76" t="str">
            <v>Magazine</v>
          </cell>
          <cell r="J76">
            <v>1.63</v>
          </cell>
          <cell r="K76">
            <v>65.77</v>
          </cell>
          <cell r="L76">
            <v>1.17</v>
          </cell>
          <cell r="M76">
            <v>126.27</v>
          </cell>
        </row>
        <row r="77">
          <cell r="B77" t="str">
            <v>EL CHAPULIN COLO.ANIMADO-S-TA</v>
          </cell>
          <cell r="C77" t="str">
            <v>América Televisión</v>
          </cell>
          <cell r="D77" t="str">
            <v>06/08/2022...27/08/2022</v>
          </cell>
          <cell r="E77" t="str">
            <v>S</v>
          </cell>
          <cell r="F77">
            <v>0.50416666666666665</v>
          </cell>
          <cell r="G77">
            <v>0.54166666666666663</v>
          </cell>
          <cell r="H77">
            <v>4</v>
          </cell>
          <cell r="I77" t="str">
            <v>Dibujos Animados</v>
          </cell>
          <cell r="J77">
            <v>1.0900000000000001</v>
          </cell>
          <cell r="K77">
            <v>43.83</v>
          </cell>
          <cell r="L77">
            <v>0.86</v>
          </cell>
          <cell r="M77">
            <v>93.56</v>
          </cell>
        </row>
        <row r="78">
          <cell r="B78" t="str">
            <v>EMPRENDED PONTE PILAS-S-TA</v>
          </cell>
          <cell r="C78" t="str">
            <v>América Televisión</v>
          </cell>
          <cell r="D78" t="str">
            <v>06/08/2022...27/08/2022</v>
          </cell>
          <cell r="E78" t="str">
            <v>S</v>
          </cell>
          <cell r="F78">
            <v>0.54097222222222219</v>
          </cell>
          <cell r="G78">
            <v>0.58402777777777781</v>
          </cell>
          <cell r="H78">
            <v>4</v>
          </cell>
          <cell r="I78" t="str">
            <v>Otros</v>
          </cell>
          <cell r="J78">
            <v>1.24</v>
          </cell>
          <cell r="K78">
            <v>50.17</v>
          </cell>
          <cell r="L78">
            <v>0.92</v>
          </cell>
          <cell r="M78">
            <v>99.99</v>
          </cell>
        </row>
        <row r="79">
          <cell r="B79" t="str">
            <v>EL CHAVO ANIMADO-S-TA</v>
          </cell>
          <cell r="C79" t="str">
            <v>América Televisión</v>
          </cell>
          <cell r="D79" t="str">
            <v>06/08/2022...27/08/2022</v>
          </cell>
          <cell r="E79" t="str">
            <v>S</v>
          </cell>
          <cell r="F79">
            <v>0.58333333333333337</v>
          </cell>
          <cell r="G79">
            <v>0.63472222222222219</v>
          </cell>
          <cell r="H79">
            <v>4</v>
          </cell>
          <cell r="I79" t="str">
            <v>Dibujos Animados</v>
          </cell>
          <cell r="J79">
            <v>1.82</v>
          </cell>
          <cell r="K79">
            <v>73.44</v>
          </cell>
          <cell r="L79">
            <v>1.29</v>
          </cell>
          <cell r="M79">
            <v>139.47</v>
          </cell>
        </row>
        <row r="80">
          <cell r="B80" t="str">
            <v>BUTACA AMERICA-S-TA RAPIDOS Y FURIOSOS HOBBS Y SHAW</v>
          </cell>
          <cell r="C80" t="str">
            <v>América Televisión</v>
          </cell>
          <cell r="D80" t="str">
            <v>06/08/2022...27/08/2022</v>
          </cell>
          <cell r="E80" t="str">
            <v>S</v>
          </cell>
          <cell r="F80">
            <v>0.63472222222222219</v>
          </cell>
          <cell r="G80">
            <v>0.71944444444444444</v>
          </cell>
          <cell r="H80">
            <v>4</v>
          </cell>
          <cell r="I80" t="str">
            <v>Peliculas/Cine</v>
          </cell>
          <cell r="J80">
            <v>2.2599999999999998</v>
          </cell>
          <cell r="K80">
            <v>91.05</v>
          </cell>
          <cell r="L80">
            <v>1.61</v>
          </cell>
          <cell r="M80">
            <v>174.75</v>
          </cell>
        </row>
        <row r="81">
          <cell r="B81" t="str">
            <v>LOS MILAGROS DE LA ROSA-S-Tax</v>
          </cell>
          <cell r="C81" t="str">
            <v>América Televisión</v>
          </cell>
          <cell r="D81" t="str">
            <v>06/08/2022...27/08/2022</v>
          </cell>
          <cell r="E81" t="str">
            <v>S</v>
          </cell>
          <cell r="F81">
            <v>0.71944444444444444</v>
          </cell>
          <cell r="G81">
            <v>0.76111111111111107</v>
          </cell>
          <cell r="H81">
            <v>4</v>
          </cell>
          <cell r="I81" t="str">
            <v>Novelas</v>
          </cell>
          <cell r="J81">
            <v>2.98</v>
          </cell>
          <cell r="K81">
            <v>120.18</v>
          </cell>
          <cell r="L81">
            <v>2.27</v>
          </cell>
          <cell r="M81">
            <v>245.57</v>
          </cell>
        </row>
        <row r="82">
          <cell r="B82" t="str">
            <v>LOS MILAGROS DE LA ROSA-S-TA1x</v>
          </cell>
          <cell r="C82" t="str">
            <v>América Televisión</v>
          </cell>
          <cell r="D82" t="str">
            <v>06/08/2022...27/08/2022</v>
          </cell>
          <cell r="E82" t="str">
            <v>S</v>
          </cell>
          <cell r="F82">
            <v>0.76111111111111107</v>
          </cell>
          <cell r="G82">
            <v>0.78541666666666676</v>
          </cell>
          <cell r="H82">
            <v>4</v>
          </cell>
          <cell r="I82" t="str">
            <v>Novelas</v>
          </cell>
          <cell r="J82">
            <v>4.3</v>
          </cell>
          <cell r="K82">
            <v>173.66</v>
          </cell>
          <cell r="L82">
            <v>3.27</v>
          </cell>
          <cell r="M82">
            <v>353.61</v>
          </cell>
        </row>
        <row r="83">
          <cell r="B83" t="str">
            <v>LOS MILAGROS DE LA ROSA-S-TA</v>
          </cell>
          <cell r="C83" t="str">
            <v>América Televisión</v>
          </cell>
          <cell r="D83" t="str">
            <v>06/08/2022...27/08/2022</v>
          </cell>
          <cell r="E83" t="str">
            <v>S</v>
          </cell>
          <cell r="F83">
            <v>0.71944444444444444</v>
          </cell>
          <cell r="G83">
            <v>0.76111111111111107</v>
          </cell>
          <cell r="H83">
            <v>4</v>
          </cell>
          <cell r="I83" t="str">
            <v>Novelas</v>
          </cell>
          <cell r="J83">
            <v>3.6399999999999997</v>
          </cell>
          <cell r="K83">
            <v>146.92000000000002</v>
          </cell>
          <cell r="L83">
            <v>2.77</v>
          </cell>
          <cell r="M83">
            <v>299.59000000000003</v>
          </cell>
        </row>
        <row r="84">
          <cell r="B84" t="str">
            <v>EL REVENTONAZO DE LA CHOLA-S-N</v>
          </cell>
          <cell r="C84" t="str">
            <v>América Televisión</v>
          </cell>
          <cell r="D84" t="str">
            <v>06/08/2022...27/08/2022</v>
          </cell>
          <cell r="E84" t="str">
            <v>S</v>
          </cell>
          <cell r="F84">
            <v>0.78541666666666676</v>
          </cell>
          <cell r="G84">
            <v>0.875</v>
          </cell>
          <cell r="H84">
            <v>4</v>
          </cell>
          <cell r="I84" t="str">
            <v>Musicales</v>
          </cell>
          <cell r="J84">
            <v>3.92</v>
          </cell>
          <cell r="K84">
            <v>158.28</v>
          </cell>
          <cell r="L84">
            <v>3.12</v>
          </cell>
          <cell r="M84">
            <v>337.91</v>
          </cell>
        </row>
        <row r="85">
          <cell r="B85" t="str">
            <v>LA GRAN ESTRELLA-S-NO</v>
          </cell>
          <cell r="C85" t="str">
            <v>América Televisión</v>
          </cell>
          <cell r="D85" t="str">
            <v>06/08/2022...27/08/2022</v>
          </cell>
          <cell r="E85" t="str">
            <v>S</v>
          </cell>
          <cell r="F85">
            <v>0.87430555555555556</v>
          </cell>
          <cell r="G85">
            <v>0.98611111111111116</v>
          </cell>
          <cell r="H85">
            <v>4</v>
          </cell>
          <cell r="I85" t="str">
            <v>Concurso</v>
          </cell>
          <cell r="J85">
            <v>4.62</v>
          </cell>
          <cell r="K85">
            <v>186.34</v>
          </cell>
          <cell r="L85">
            <v>4.08</v>
          </cell>
          <cell r="M85">
            <v>441.77</v>
          </cell>
        </row>
        <row r="86">
          <cell r="B86" t="str">
            <v>LA TIA ZOILA EN EL MICRO-S-NO</v>
          </cell>
          <cell r="C86" t="str">
            <v>América Televisión</v>
          </cell>
          <cell r="D86">
            <v>44786</v>
          </cell>
          <cell r="E86" t="str">
            <v>S</v>
          </cell>
          <cell r="F86">
            <v>0.97291666666666676</v>
          </cell>
          <cell r="G86">
            <v>0.99513888888888891</v>
          </cell>
          <cell r="H86">
            <v>1</v>
          </cell>
          <cell r="I86" t="str">
            <v>Comicos</v>
          </cell>
          <cell r="J86">
            <v>2.72</v>
          </cell>
          <cell r="K86">
            <v>109.62</v>
          </cell>
          <cell r="L86">
            <v>2.64</v>
          </cell>
          <cell r="M86">
            <v>286.16000000000003</v>
          </cell>
        </row>
        <row r="87">
          <cell r="B87" t="str">
            <v>EL ESPECIAL DE LA CHOLA-S-NO</v>
          </cell>
          <cell r="C87" t="str">
            <v>América Televisión</v>
          </cell>
          <cell r="D87">
            <v>44793</v>
          </cell>
          <cell r="E87" t="str">
            <v>S</v>
          </cell>
          <cell r="F87">
            <v>0.98819444444444438</v>
          </cell>
          <cell r="G87">
            <v>1.0416666666666666E-2</v>
          </cell>
          <cell r="H87">
            <v>1</v>
          </cell>
          <cell r="I87" t="str">
            <v>Musicales</v>
          </cell>
          <cell r="J87">
            <v>2.02</v>
          </cell>
          <cell r="K87">
            <v>81.69</v>
          </cell>
          <cell r="L87">
            <v>1.74</v>
          </cell>
          <cell r="M87">
            <v>188.65</v>
          </cell>
        </row>
        <row r="88">
          <cell r="B88" t="str">
            <v>EL CALLEJON DE TIA ZOYLA-S-NO</v>
          </cell>
          <cell r="C88" t="str">
            <v>América Televisión</v>
          </cell>
          <cell r="D88">
            <v>44779</v>
          </cell>
          <cell r="E88" t="str">
            <v>S</v>
          </cell>
          <cell r="F88">
            <v>0.98888888888888893</v>
          </cell>
          <cell r="G88">
            <v>5.5555555555555558E-3</v>
          </cell>
          <cell r="H88">
            <v>1</v>
          </cell>
          <cell r="I88" t="str">
            <v>Comicos</v>
          </cell>
          <cell r="J88">
            <v>4.57</v>
          </cell>
          <cell r="K88">
            <v>184.56</v>
          </cell>
          <cell r="L88">
            <v>3.18</v>
          </cell>
          <cell r="M88">
            <v>343.81</v>
          </cell>
        </row>
        <row r="89">
          <cell r="B89" t="str">
            <v>EL JUZGADO DE LA CHOLA-S-NO</v>
          </cell>
          <cell r="C89" t="str">
            <v>América Televisión</v>
          </cell>
          <cell r="D89">
            <v>44800</v>
          </cell>
          <cell r="E89" t="str">
            <v>S</v>
          </cell>
          <cell r="F89">
            <v>0.99444444444444446</v>
          </cell>
          <cell r="G89">
            <v>1.3888888888888888E-2</v>
          </cell>
          <cell r="H89">
            <v>1</v>
          </cell>
          <cell r="I89" t="str">
            <v>Musicales</v>
          </cell>
          <cell r="J89">
            <v>2.85</v>
          </cell>
          <cell r="K89">
            <v>114.98</v>
          </cell>
          <cell r="L89">
            <v>2.5499999999999998</v>
          </cell>
          <cell r="M89">
            <v>275.72000000000003</v>
          </cell>
        </row>
        <row r="90">
          <cell r="B90" t="str">
            <v>BUTACA AMERICA-S-NO UNA AVENTURA SALVAJE</v>
          </cell>
          <cell r="C90" t="str">
            <v>América Televisión</v>
          </cell>
          <cell r="D90" t="str">
            <v>06/08/2022...27/08/2022</v>
          </cell>
          <cell r="E90" t="str">
            <v>S</v>
          </cell>
          <cell r="F90">
            <v>6.2499999999999995E-3</v>
          </cell>
          <cell r="G90">
            <v>7.7777777777777779E-2</v>
          </cell>
          <cell r="H90">
            <v>4</v>
          </cell>
          <cell r="I90" t="str">
            <v>Peliculas/Cine</v>
          </cell>
          <cell r="J90">
            <v>1.97</v>
          </cell>
          <cell r="K90">
            <v>79.650000000000006</v>
          </cell>
          <cell r="L90">
            <v>1.4</v>
          </cell>
          <cell r="M90">
            <v>151.99</v>
          </cell>
        </row>
        <row r="91">
          <cell r="B91" t="str">
            <v>REP.AMER.NOT.ED.SAB.MATUT-S-NO</v>
          </cell>
          <cell r="C91" t="str">
            <v>América Televisión</v>
          </cell>
          <cell r="D91" t="str">
            <v>06/08/2022...13/08/2022</v>
          </cell>
          <cell r="E91" t="str">
            <v>S</v>
          </cell>
          <cell r="F91">
            <v>7.1527777777777787E-2</v>
          </cell>
          <cell r="G91">
            <v>8.3333333333333329E-2</v>
          </cell>
          <cell r="H91">
            <v>2</v>
          </cell>
          <cell r="I91" t="str">
            <v>Noticieros</v>
          </cell>
          <cell r="J91">
            <v>1.72</v>
          </cell>
          <cell r="K91">
            <v>69.52</v>
          </cell>
          <cell r="L91">
            <v>1.19</v>
          </cell>
          <cell r="M91">
            <v>128.38</v>
          </cell>
        </row>
        <row r="92">
          <cell r="B92" t="str">
            <v>ONCE MACHOS TV-NO</v>
          </cell>
          <cell r="C92" t="str">
            <v>América Televisión</v>
          </cell>
          <cell r="D92" t="str">
            <v>05/08/2022...26/08/2022</v>
          </cell>
          <cell r="E92" t="str">
            <v>V</v>
          </cell>
          <cell r="F92">
            <v>2.2916666666666669E-2</v>
          </cell>
          <cell r="G92">
            <v>3.6805555555555557E-2</v>
          </cell>
          <cell r="H92">
            <v>4</v>
          </cell>
          <cell r="I92" t="str">
            <v>Otros</v>
          </cell>
          <cell r="J92">
            <v>2.82</v>
          </cell>
          <cell r="K92">
            <v>113.71</v>
          </cell>
          <cell r="L92">
            <v>1.95</v>
          </cell>
          <cell r="M92">
            <v>211.6</v>
          </cell>
        </row>
        <row r="93">
          <cell r="B93" t="str">
            <v>MIC.LA TINKA</v>
          </cell>
          <cell r="C93" t="str">
            <v>América Televisión</v>
          </cell>
          <cell r="D93" t="str">
            <v>03/08/2022...31/08/2022</v>
          </cell>
          <cell r="E93" t="str">
            <v>WD</v>
          </cell>
          <cell r="F93">
            <v>0.9506944444444444</v>
          </cell>
          <cell r="G93">
            <v>0.95277777777777783</v>
          </cell>
          <cell r="H93">
            <v>9</v>
          </cell>
          <cell r="I93" t="str">
            <v>Microprograma</v>
          </cell>
          <cell r="J93">
            <v>6.47</v>
          </cell>
          <cell r="K93">
            <v>261.04000000000002</v>
          </cell>
          <cell r="L93">
            <v>5</v>
          </cell>
          <cell r="M93">
            <v>541.02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70889-5172-422D-A612-A7E7B3378BF6}">
  <dimension ref="A1:V26"/>
  <sheetViews>
    <sheetView tabSelected="1" zoomScale="70" zoomScaleNormal="70" workbookViewId="0">
      <selection activeCell="G19" sqref="G19"/>
    </sheetView>
  </sheetViews>
  <sheetFormatPr baseColWidth="10" defaultRowHeight="14.5" x14ac:dyDescent="0.35"/>
  <cols>
    <col min="1" max="1" width="10.36328125" customWidth="1"/>
    <col min="2" max="2" width="18.36328125" customWidth="1"/>
    <col min="3" max="3" width="20.7265625" bestFit="1" customWidth="1"/>
    <col min="4" max="4" width="13.1796875" bestFit="1" customWidth="1"/>
    <col min="5" max="5" width="22.7265625" bestFit="1" customWidth="1"/>
    <col min="6" max="6" width="17" bestFit="1" customWidth="1"/>
    <col min="7" max="7" width="33.26953125" bestFit="1" customWidth="1"/>
    <col min="8" max="8" width="9.6328125" customWidth="1"/>
    <col min="9" max="9" width="7.54296875" customWidth="1"/>
    <col min="10" max="10" width="6.90625" customWidth="1"/>
    <col min="11" max="19" width="7.54296875" customWidth="1"/>
    <col min="20" max="20" width="8.6328125" bestFit="1" customWidth="1"/>
    <col min="21" max="21" width="7.90625" bestFit="1" customWidth="1"/>
    <col min="22" max="22" width="36.453125" bestFit="1" customWidth="1"/>
  </cols>
  <sheetData>
    <row r="1" spans="1:22" ht="23.5" x14ac:dyDescent="0.55000000000000004">
      <c r="A1" s="27" t="s">
        <v>30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3" spans="1:22" x14ac:dyDescent="0.35">
      <c r="A3" s="8"/>
      <c r="B3" s="8"/>
      <c r="C3" s="8"/>
      <c r="D3" s="9" t="s">
        <v>4</v>
      </c>
      <c r="E3" s="9" t="s">
        <v>4</v>
      </c>
      <c r="F3" s="9" t="s">
        <v>4</v>
      </c>
      <c r="G3" s="9" t="s">
        <v>4</v>
      </c>
      <c r="H3" s="10" t="s">
        <v>20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35" t="s">
        <v>29</v>
      </c>
      <c r="U3" s="10"/>
      <c r="V3" s="10"/>
    </row>
    <row r="4" spans="1:22" x14ac:dyDescent="0.35">
      <c r="A4" s="1" t="s">
        <v>5</v>
      </c>
      <c r="B4" s="1" t="s">
        <v>6</v>
      </c>
      <c r="C4" s="1" t="s">
        <v>24</v>
      </c>
      <c r="D4" s="11" t="s">
        <v>7</v>
      </c>
      <c r="E4" s="11" t="s">
        <v>8</v>
      </c>
      <c r="F4" s="11" t="s">
        <v>9</v>
      </c>
      <c r="G4" s="11" t="s">
        <v>9</v>
      </c>
      <c r="H4" s="12">
        <v>44927</v>
      </c>
      <c r="I4" s="12">
        <v>44958</v>
      </c>
      <c r="J4" s="12">
        <v>44986</v>
      </c>
      <c r="K4" s="12">
        <v>45017</v>
      </c>
      <c r="L4" s="12">
        <v>45047</v>
      </c>
      <c r="M4" s="12">
        <v>45078</v>
      </c>
      <c r="N4" s="12">
        <v>45108</v>
      </c>
      <c r="O4" s="12">
        <v>45139</v>
      </c>
      <c r="P4" s="12">
        <v>45170</v>
      </c>
      <c r="Q4" s="12">
        <v>45200</v>
      </c>
      <c r="R4" s="12">
        <v>45231</v>
      </c>
      <c r="S4" s="12">
        <v>45261</v>
      </c>
      <c r="T4" s="35"/>
      <c r="U4" s="12"/>
      <c r="V4" s="12" t="s">
        <v>10</v>
      </c>
    </row>
    <row r="5" spans="1:22" s="2" customFormat="1" ht="14.5" customHeight="1" x14ac:dyDescent="0.35">
      <c r="A5" s="36" t="s">
        <v>31</v>
      </c>
      <c r="B5" s="15" t="s">
        <v>25</v>
      </c>
      <c r="C5" s="15" t="s">
        <v>23</v>
      </c>
      <c r="D5" s="15" t="s">
        <v>11</v>
      </c>
      <c r="E5" s="15" t="s">
        <v>12</v>
      </c>
      <c r="F5" s="18" t="s">
        <v>13</v>
      </c>
      <c r="G5" s="15" t="s">
        <v>14</v>
      </c>
      <c r="H5" s="16"/>
      <c r="I5" s="16"/>
      <c r="J5" s="16"/>
      <c r="K5" s="16">
        <f>$T$5/9</f>
        <v>50989.444444444445</v>
      </c>
      <c r="L5" s="16">
        <f t="shared" ref="L5:S5" si="0">$T$5/9</f>
        <v>50989.444444444445</v>
      </c>
      <c r="M5" s="16">
        <f t="shared" si="0"/>
        <v>50989.444444444445</v>
      </c>
      <c r="N5" s="16">
        <f t="shared" si="0"/>
        <v>50989.444444444445</v>
      </c>
      <c r="O5" s="16">
        <f t="shared" si="0"/>
        <v>50989.444444444445</v>
      </c>
      <c r="P5" s="16">
        <f t="shared" si="0"/>
        <v>50989.444444444445</v>
      </c>
      <c r="Q5" s="16">
        <f t="shared" si="0"/>
        <v>50989.444444444445</v>
      </c>
      <c r="R5" s="16">
        <f t="shared" si="0"/>
        <v>50989.444444444445</v>
      </c>
      <c r="S5" s="16">
        <f t="shared" si="0"/>
        <v>50989.444444444445</v>
      </c>
      <c r="T5" s="17">
        <v>458905</v>
      </c>
      <c r="U5" s="14"/>
      <c r="V5" s="13" t="s">
        <v>16</v>
      </c>
    </row>
    <row r="6" spans="1:22" s="2" customFormat="1" ht="14.5" customHeight="1" x14ac:dyDescent="0.35">
      <c r="A6" s="36"/>
      <c r="B6" s="15" t="s">
        <v>26</v>
      </c>
      <c r="C6" s="15" t="s">
        <v>23</v>
      </c>
      <c r="D6" s="15" t="s">
        <v>11</v>
      </c>
      <c r="E6" s="15" t="s">
        <v>12</v>
      </c>
      <c r="F6" s="18" t="s">
        <v>13</v>
      </c>
      <c r="G6" s="15" t="s">
        <v>14</v>
      </c>
      <c r="H6" s="16"/>
      <c r="I6" s="16"/>
      <c r="J6" s="16"/>
      <c r="K6" s="16">
        <f>$T$6/9</f>
        <v>19047.666666666668</v>
      </c>
      <c r="L6" s="16">
        <f t="shared" ref="L6:S6" si="1">$T$6/9</f>
        <v>19047.666666666668</v>
      </c>
      <c r="M6" s="16">
        <f t="shared" si="1"/>
        <v>19047.666666666668</v>
      </c>
      <c r="N6" s="16">
        <f t="shared" si="1"/>
        <v>19047.666666666668</v>
      </c>
      <c r="O6" s="16">
        <f t="shared" si="1"/>
        <v>19047.666666666668</v>
      </c>
      <c r="P6" s="16">
        <f t="shared" si="1"/>
        <v>19047.666666666668</v>
      </c>
      <c r="Q6" s="16">
        <f t="shared" si="1"/>
        <v>19047.666666666668</v>
      </c>
      <c r="R6" s="16">
        <f t="shared" si="1"/>
        <v>19047.666666666668</v>
      </c>
      <c r="S6" s="16">
        <f t="shared" si="1"/>
        <v>19047.666666666668</v>
      </c>
      <c r="T6" s="17">
        <v>171429</v>
      </c>
      <c r="U6" s="14"/>
      <c r="V6" s="13" t="s">
        <v>17</v>
      </c>
    </row>
    <row r="7" spans="1:22" s="2" customFormat="1" ht="14.5" customHeight="1" x14ac:dyDescent="0.35">
      <c r="A7" s="36"/>
      <c r="B7" s="15" t="s">
        <v>27</v>
      </c>
      <c r="C7" s="15" t="s">
        <v>23</v>
      </c>
      <c r="D7" s="15" t="s">
        <v>11</v>
      </c>
      <c r="E7" s="15" t="s">
        <v>12</v>
      </c>
      <c r="F7" s="18" t="s">
        <v>13</v>
      </c>
      <c r="G7" s="15" t="s">
        <v>14</v>
      </c>
      <c r="H7" s="16"/>
      <c r="I7" s="16"/>
      <c r="J7" s="16"/>
      <c r="K7" s="16">
        <f>$T$7/9</f>
        <v>2549.4722222222222</v>
      </c>
      <c r="L7" s="16">
        <f t="shared" ref="L7:S7" si="2">$T$7/9</f>
        <v>2549.4722222222222</v>
      </c>
      <c r="M7" s="16">
        <f t="shared" si="2"/>
        <v>2549.4722222222222</v>
      </c>
      <c r="N7" s="16">
        <f t="shared" si="2"/>
        <v>2549.4722222222222</v>
      </c>
      <c r="O7" s="16">
        <f t="shared" si="2"/>
        <v>2549.4722222222222</v>
      </c>
      <c r="P7" s="16">
        <f t="shared" si="2"/>
        <v>2549.4722222222222</v>
      </c>
      <c r="Q7" s="16">
        <f t="shared" si="2"/>
        <v>2549.4722222222222</v>
      </c>
      <c r="R7" s="16">
        <f t="shared" si="2"/>
        <v>2549.4722222222222</v>
      </c>
      <c r="S7" s="16">
        <f t="shared" si="2"/>
        <v>2549.4722222222222</v>
      </c>
      <c r="T7" s="17">
        <v>22945.25</v>
      </c>
      <c r="U7" s="14"/>
      <c r="V7" s="13" t="s">
        <v>16</v>
      </c>
    </row>
    <row r="8" spans="1:22" s="2" customFormat="1" ht="14.5" customHeight="1" x14ac:dyDescent="0.35">
      <c r="A8" s="36"/>
      <c r="B8" s="15" t="s">
        <v>28</v>
      </c>
      <c r="C8" s="15" t="s">
        <v>23</v>
      </c>
      <c r="D8" s="15" t="s">
        <v>11</v>
      </c>
      <c r="E8" s="15" t="s">
        <v>12</v>
      </c>
      <c r="F8" s="18" t="s">
        <v>13</v>
      </c>
      <c r="G8" s="15" t="s">
        <v>14</v>
      </c>
      <c r="H8" s="16"/>
      <c r="I8" s="16"/>
      <c r="J8" s="16"/>
      <c r="K8" s="16">
        <f>$T$8/9</f>
        <v>952.38333333333344</v>
      </c>
      <c r="L8" s="16">
        <f t="shared" ref="L8:S8" si="3">$T$8/9</f>
        <v>952.38333333333344</v>
      </c>
      <c r="M8" s="16">
        <f t="shared" si="3"/>
        <v>952.38333333333344</v>
      </c>
      <c r="N8" s="16">
        <f t="shared" si="3"/>
        <v>952.38333333333344</v>
      </c>
      <c r="O8" s="16">
        <f t="shared" si="3"/>
        <v>952.38333333333344</v>
      </c>
      <c r="P8" s="16">
        <f t="shared" si="3"/>
        <v>952.38333333333344</v>
      </c>
      <c r="Q8" s="16">
        <f t="shared" si="3"/>
        <v>952.38333333333344</v>
      </c>
      <c r="R8" s="16">
        <f t="shared" si="3"/>
        <v>952.38333333333344</v>
      </c>
      <c r="S8" s="16">
        <f t="shared" si="3"/>
        <v>952.38333333333344</v>
      </c>
      <c r="T8" s="17">
        <v>8571.4500000000007</v>
      </c>
      <c r="U8" s="14"/>
      <c r="V8" s="13" t="s">
        <v>17</v>
      </c>
    </row>
    <row r="9" spans="1:22" s="28" customFormat="1" x14ac:dyDescent="0.35">
      <c r="A9" s="29"/>
      <c r="B9" s="29"/>
      <c r="C9" s="29"/>
      <c r="D9" s="29"/>
      <c r="E9" s="29"/>
      <c r="F9" s="29"/>
      <c r="G9" s="29" t="s">
        <v>3</v>
      </c>
      <c r="H9" s="29"/>
      <c r="I9" s="29"/>
      <c r="J9" s="29"/>
      <c r="K9" s="30">
        <f>SUM(K5:K8)</f>
        <v>73538.96666666666</v>
      </c>
      <c r="L9" s="30">
        <f t="shared" ref="L9:S9" si="4">SUM(L5:L8)</f>
        <v>73538.96666666666</v>
      </c>
      <c r="M9" s="30">
        <f t="shared" si="4"/>
        <v>73538.96666666666</v>
      </c>
      <c r="N9" s="30">
        <f t="shared" si="4"/>
        <v>73538.96666666666</v>
      </c>
      <c r="O9" s="30">
        <f t="shared" si="4"/>
        <v>73538.96666666666</v>
      </c>
      <c r="P9" s="30">
        <f t="shared" si="4"/>
        <v>73538.96666666666</v>
      </c>
      <c r="Q9" s="30">
        <f t="shared" si="4"/>
        <v>73538.96666666666</v>
      </c>
      <c r="R9" s="30">
        <f t="shared" si="4"/>
        <v>73538.96666666666</v>
      </c>
      <c r="S9" s="30">
        <f t="shared" si="4"/>
        <v>73538.96666666666</v>
      </c>
      <c r="T9" s="30">
        <f>SUM(T5:T8)</f>
        <v>661850.69999999995</v>
      </c>
      <c r="U9" s="29"/>
      <c r="V9" s="29"/>
    </row>
    <row r="11" spans="1:22" x14ac:dyDescent="0.35">
      <c r="A11" s="20" t="s">
        <v>22</v>
      </c>
      <c r="B11" s="20"/>
      <c r="C11" s="20"/>
      <c r="D11" s="20"/>
      <c r="E11" s="20"/>
      <c r="F11" s="20"/>
    </row>
    <row r="12" spans="1:22" ht="15" thickBot="1" x14ac:dyDescent="0.4"/>
    <row r="13" spans="1:22" ht="37" customHeight="1" thickBot="1" x14ac:dyDescent="0.4">
      <c r="C13" s="43" t="s">
        <v>19</v>
      </c>
      <c r="D13" s="44"/>
      <c r="E13" s="41" t="s">
        <v>18</v>
      </c>
      <c r="F13" s="42"/>
    </row>
    <row r="14" spans="1:22" ht="22.5" thickBot="1" x14ac:dyDescent="0.4">
      <c r="B14" s="3" t="s">
        <v>0</v>
      </c>
      <c r="C14" s="21" t="s">
        <v>1</v>
      </c>
      <c r="D14" s="22" t="s">
        <v>15</v>
      </c>
      <c r="E14" s="23" t="s">
        <v>1</v>
      </c>
      <c r="F14" s="23" t="s">
        <v>15</v>
      </c>
    </row>
    <row r="15" spans="1:22" ht="15" thickBot="1" x14ac:dyDescent="0.4">
      <c r="B15" s="32">
        <v>45046</v>
      </c>
      <c r="C15" s="33">
        <v>108301.59</v>
      </c>
      <c r="D15" s="34">
        <f>C15/1.18</f>
        <v>91781.008474576272</v>
      </c>
      <c r="E15" s="5">
        <f>F15*1.18</f>
        <v>5415.0795000000007</v>
      </c>
      <c r="F15" s="33">
        <f>D15*5%</f>
        <v>4589.0504237288142</v>
      </c>
      <c r="H15" s="19"/>
    </row>
    <row r="16" spans="1:22" ht="15" thickBot="1" x14ac:dyDescent="0.4">
      <c r="B16" s="32">
        <v>45076</v>
      </c>
      <c r="C16" s="33">
        <v>108301.59</v>
      </c>
      <c r="D16" s="31">
        <f t="shared" ref="D16:D19" si="5">C16/1.18</f>
        <v>91781.008474576272</v>
      </c>
      <c r="E16" s="5">
        <f t="shared" ref="E16:E19" si="6">F16*1.18</f>
        <v>5415.0795000000007</v>
      </c>
      <c r="F16" s="33">
        <f t="shared" ref="F16:F19" si="7">D16*5%</f>
        <v>4589.0504237288142</v>
      </c>
    </row>
    <row r="17" spans="1:7" ht="15" thickBot="1" x14ac:dyDescent="0.4">
      <c r="B17" s="4">
        <v>45107</v>
      </c>
      <c r="C17" s="5">
        <v>108301.59</v>
      </c>
      <c r="D17" s="33">
        <f t="shared" si="5"/>
        <v>91781.008474576272</v>
      </c>
      <c r="E17" s="5">
        <f t="shared" si="6"/>
        <v>5415.0795000000007</v>
      </c>
      <c r="F17" s="33">
        <f t="shared" si="7"/>
        <v>4589.0504237288142</v>
      </c>
    </row>
    <row r="18" spans="1:7" ht="15" thickBot="1" x14ac:dyDescent="0.4">
      <c r="B18" s="4">
        <v>45137</v>
      </c>
      <c r="C18" s="5">
        <v>108301.59</v>
      </c>
      <c r="D18" s="33">
        <f t="shared" si="5"/>
        <v>91781.008474576272</v>
      </c>
      <c r="E18" s="5">
        <f t="shared" si="6"/>
        <v>5415.0795000000007</v>
      </c>
      <c r="F18" s="33">
        <f t="shared" si="7"/>
        <v>4589.0504237288142</v>
      </c>
    </row>
    <row r="19" spans="1:7" ht="15" thickBot="1" x14ac:dyDescent="0.4">
      <c r="B19" s="4">
        <v>45168</v>
      </c>
      <c r="C19" s="5">
        <v>108301.58</v>
      </c>
      <c r="D19" s="33">
        <f t="shared" si="5"/>
        <v>91781</v>
      </c>
      <c r="E19" s="5">
        <f t="shared" si="6"/>
        <v>5415.0789999999997</v>
      </c>
      <c r="F19" s="33">
        <f t="shared" si="7"/>
        <v>4589.05</v>
      </c>
    </row>
    <row r="20" spans="1:7" ht="15" thickBot="1" x14ac:dyDescent="0.4">
      <c r="B20" s="6" t="s">
        <v>2</v>
      </c>
      <c r="C20" s="7">
        <v>541507.9</v>
      </c>
      <c r="D20" s="25">
        <f>SUM(D15:D19)</f>
        <v>458905.03389830509</v>
      </c>
      <c r="E20" s="7">
        <f>SUM(E15:E19)</f>
        <v>27075.397000000004</v>
      </c>
      <c r="F20" s="25">
        <f>SUM(F15:F19)</f>
        <v>22945.251694915256</v>
      </c>
      <c r="G20" s="19"/>
    </row>
    <row r="22" spans="1:7" x14ac:dyDescent="0.35">
      <c r="A22" s="20" t="s">
        <v>21</v>
      </c>
      <c r="B22" s="20"/>
      <c r="C22" s="20"/>
      <c r="D22" s="20"/>
      <c r="E22" s="20"/>
      <c r="F22" s="20"/>
    </row>
    <row r="23" spans="1:7" ht="15" thickBot="1" x14ac:dyDescent="0.4"/>
    <row r="24" spans="1:7" ht="30.5" customHeight="1" thickBot="1" x14ac:dyDescent="0.4">
      <c r="C24" s="37" t="s">
        <v>19</v>
      </c>
      <c r="D24" s="38"/>
      <c r="E24" s="39" t="s">
        <v>18</v>
      </c>
      <c r="F24" s="40"/>
    </row>
    <row r="25" spans="1:7" ht="22.5" thickBot="1" x14ac:dyDescent="0.4">
      <c r="B25" s="3" t="s">
        <v>0</v>
      </c>
      <c r="C25" s="21" t="s">
        <v>1</v>
      </c>
      <c r="D25" s="22" t="s">
        <v>15</v>
      </c>
      <c r="E25" s="21" t="s">
        <v>1</v>
      </c>
      <c r="F25" s="23" t="s">
        <v>15</v>
      </c>
    </row>
    <row r="26" spans="1:7" ht="15" thickBot="1" x14ac:dyDescent="0.4">
      <c r="B26" s="4">
        <v>45321</v>
      </c>
      <c r="C26" s="5">
        <f>D26*1.18</f>
        <v>202286.22</v>
      </c>
      <c r="D26" s="24">
        <f>+T6</f>
        <v>171429</v>
      </c>
      <c r="E26" s="5">
        <f>F26*1.18</f>
        <v>10114.311</v>
      </c>
      <c r="F26" s="24">
        <f>D26*5%</f>
        <v>8571.4500000000007</v>
      </c>
    </row>
  </sheetData>
  <mergeCells count="6">
    <mergeCell ref="T3:T4"/>
    <mergeCell ref="A5:A8"/>
    <mergeCell ref="C13:D13"/>
    <mergeCell ref="C24:D24"/>
    <mergeCell ref="E13:F13"/>
    <mergeCell ref="E24:F24"/>
  </mergeCells>
  <conditionalFormatting sqref="F5:F8">
    <cfRule type="duplicateValues" dxfId="3" priority="13"/>
    <cfRule type="duplicateValues" dxfId="2" priority="14"/>
    <cfRule type="duplicateValues" dxfId="1" priority="15"/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Malena Asmat</dc:creator>
  <cp:lastModifiedBy>Bruno Curo (FDS-LIM)</cp:lastModifiedBy>
  <dcterms:created xsi:type="dcterms:W3CDTF">2023-01-17T04:55:03Z</dcterms:created>
  <dcterms:modified xsi:type="dcterms:W3CDTF">2023-05-29T21:02:58Z</dcterms:modified>
</cp:coreProperties>
</file>