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27" i="1" l="1"/>
  <c r="H26" i="1"/>
  <c r="H25" i="1"/>
  <c r="H24" i="1"/>
  <c r="H28" i="1" s="1"/>
  <c r="H23" i="1"/>
  <c r="H19" i="1"/>
  <c r="H18" i="1"/>
  <c r="H20" i="1" s="1"/>
  <c r="H29" i="1" s="1"/>
</calcChain>
</file>

<file path=xl/sharedStrings.xml><?xml version="1.0" encoding="utf-8"?>
<sst xmlns="http://schemas.openxmlformats.org/spreadsheetml/2006/main" count="39" uniqueCount="35">
  <si>
    <t xml:space="preserve">Fecha: </t>
  </si>
  <si>
    <t>986636584 - 986183519</t>
  </si>
  <si>
    <t>PESQUERA ALTAIR SAC.</t>
  </si>
  <si>
    <t>Ing. Fernando León</t>
  </si>
  <si>
    <t xml:space="preserve"> PLANTA</t>
  </si>
  <si>
    <r>
      <rPr>
        <b/>
        <sz val="10"/>
        <color theme="1"/>
        <rFont val="Arial"/>
        <family val="2"/>
      </rPr>
      <t>Contacto</t>
    </r>
    <r>
      <rPr>
        <sz val="10"/>
        <color theme="1"/>
        <rFont val="Arial"/>
        <family val="2"/>
      </rPr>
      <t xml:space="preserve"> : </t>
    </r>
  </si>
  <si>
    <r>
      <rPr>
        <b/>
        <sz val="10"/>
        <color theme="1"/>
        <rFont val="Arial"/>
        <family val="2"/>
      </rPr>
      <t>Cliente: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</si>
  <si>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Área</t>
    </r>
    <r>
      <rPr>
        <sz val="10"/>
        <color theme="1"/>
        <rFont val="Arial"/>
        <family val="2"/>
      </rPr>
      <t xml:space="preserve"> :</t>
    </r>
  </si>
  <si>
    <t>Pared</t>
  </si>
  <si>
    <t>DESCRIPCION</t>
  </si>
  <si>
    <t>M2</t>
  </si>
  <si>
    <t>Techo</t>
  </si>
  <si>
    <t>Item</t>
  </si>
  <si>
    <t>C° x m2 en Limpieza Manual Mecanica</t>
  </si>
  <si>
    <t xml:space="preserve">C° TOTAL (S/ ) </t>
  </si>
  <si>
    <t xml:space="preserve">Estimados sírvanse a revisar nuestra propuesta de cotización:
</t>
  </si>
  <si>
    <t>Consideraciones:</t>
  </si>
  <si>
    <t>06 de Enero de 2021</t>
  </si>
  <si>
    <t>PINTADO DE SALA DE PEDILUVIO</t>
  </si>
  <si>
    <t>COSTO TOTAL SIN PINTURA</t>
  </si>
  <si>
    <t>COSTO DE PINTURAS EPOXICAS PARA RECUBRIMIENTO</t>
  </si>
  <si>
    <t>galon</t>
  </si>
  <si>
    <t>kilogramo</t>
  </si>
  <si>
    <t>COSTO TOTAL SIN IGV (INCLUYE PINTURA)</t>
  </si>
  <si>
    <t>Thinner acrilico</t>
  </si>
  <si>
    <t>Trapo idustrial</t>
  </si>
  <si>
    <t>C° x 01 CAPA PINTURA BASE (desmanche)</t>
  </si>
  <si>
    <t>C° x 01 CAPA PINTURA ACABADO (general)</t>
  </si>
  <si>
    <t>CANT.</t>
  </si>
  <si>
    <t>C° Unit.</t>
  </si>
  <si>
    <t>Total</t>
  </si>
  <si>
    <t>Esmalte Epoxico Blanco Fast (acabado)</t>
  </si>
  <si>
    <r>
      <rPr>
        <b/>
        <sz val="9"/>
        <color theme="1"/>
        <rFont val="Arial"/>
        <family val="2"/>
      </rPr>
      <t>Contacto:</t>
    </r>
    <r>
      <rPr>
        <sz val="9"/>
        <color theme="1"/>
        <rFont val="Arial"/>
        <family val="2"/>
      </rPr>
      <t xml:space="preserve"> </t>
    </r>
  </si>
  <si>
    <t>Anticorrosivo Jet 70 (gris o blanco)</t>
  </si>
  <si>
    <t>Diluyente Jet Ecopoxi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</si>
</sst>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.&quot;#,##0.0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9" xfId="0" applyFont="1" applyBorder="1"/>
    <xf numFmtId="0" fontId="2" fillId="0" borderId="0" xfId="0" applyFont="1" applyBorder="1" applyAlignment="1">
      <alignment horizontal="center"/>
    </xf>
    <xf numFmtId="4" fontId="2" fillId="0" borderId="10" xfId="0" applyNumberFormat="1" applyFont="1" applyBorder="1"/>
    <xf numFmtId="0" fontId="2" fillId="0" borderId="11" xfId="0" applyFont="1" applyBorder="1"/>
    <xf numFmtId="0" fontId="6" fillId="0" borderId="0" xfId="0" applyFont="1" applyAlignment="1">
      <alignment vertical="center"/>
    </xf>
    <xf numFmtId="0" fontId="7" fillId="0" borderId="0" xfId="0" applyFont="1"/>
    <xf numFmtId="164" fontId="9" fillId="3" borderId="13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8" fillId="3" borderId="13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0" fontId="0" fillId="0" borderId="3" xfId="0" applyBorder="1"/>
    <xf numFmtId="4" fontId="3" fillId="2" borderId="0" xfId="0" applyNumberFormat="1" applyFont="1" applyFill="1" applyBorder="1" applyAlignment="1">
      <alignment horizontal="center" vertical="center"/>
    </xf>
    <xf numFmtId="0" fontId="11" fillId="0" borderId="2" xfId="0" applyFont="1" applyBorder="1"/>
    <xf numFmtId="0" fontId="0" fillId="0" borderId="2" xfId="0" applyBorder="1"/>
    <xf numFmtId="0" fontId="1" fillId="0" borderId="4" xfId="0" applyFont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81191</xdr:colOff>
      <xdr:row>0</xdr:row>
      <xdr:rowOff>60214</xdr:rowOff>
    </xdr:from>
    <xdr:to>
      <xdr:col>1</xdr:col>
      <xdr:colOff>603816</xdr:colOff>
      <xdr:row>6</xdr:row>
      <xdr:rowOff>126595</xdr:rowOff>
    </xdr:to>
    <xdr:pic>
      <xdr:nvPicPr>
        <xdr:cNvPr id="2" name="Imagen 10" descr="C:\BILHA\CASBEL\LOGO CASBE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91" y="60214"/>
          <a:ext cx="1134946" cy="1188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637836</xdr:colOff>
      <xdr:row>0</xdr:row>
      <xdr:rowOff>0</xdr:rowOff>
    </xdr:from>
    <xdr:to>
      <xdr:col>7</xdr:col>
      <xdr:colOff>833438</xdr:colOff>
      <xdr:row>6</xdr:row>
      <xdr:rowOff>42523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590" y="0"/>
          <a:ext cx="4583906" cy="1165112"/>
        </a:xfrm>
        <a:prstGeom prst="rect">
          <a:avLst/>
        </a:prstGeom>
      </xdr:spPr>
    </xdr:pic>
    <xdr:clientData/>
  </xdr:twoCellAnchor>
  <xdr:twoCellAnchor>
    <xdr:from>
      <xdr:col>0</xdr:col>
      <xdr:colOff>110558</xdr:colOff>
      <xdr:row>6</xdr:row>
      <xdr:rowOff>178594</xdr:rowOff>
    </xdr:from>
    <xdr:to>
      <xdr:col>8</xdr:col>
      <xdr:colOff>535781</xdr:colOff>
      <xdr:row>6</xdr:row>
      <xdr:rowOff>178594</xdr:rowOff>
    </xdr:to>
    <xdr:cxnSp macro="">
      <xdr:nvCxnSpPr>
        <xdr:cNvPr id="5" name="Conector recto 4"/>
        <xdr:cNvCxnSpPr/>
      </xdr:nvCxnSpPr>
      <xdr:spPr>
        <a:xfrm>
          <a:off x="110558" y="1301183"/>
          <a:ext cx="5315290" cy="0"/>
        </a:xfrm>
        <a:prstGeom prst="line">
          <a:avLst/>
        </a:prstGeom>
        <a:ln w="66675" cmpd="thinThick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544286</xdr:colOff>
      <xdr:row>7</xdr:row>
      <xdr:rowOff>93549</xdr:rowOff>
    </xdr:from>
    <xdr:to>
      <xdr:col>6</xdr:col>
      <xdr:colOff>425223</xdr:colOff>
      <xdr:row>9</xdr:row>
      <xdr:rowOff>127567</xdr:rowOff>
    </xdr:to>
    <xdr:sp macro="" textlink="">
      <xdr:nvSpPr>
        <xdr:cNvPr id="7" name="CuadroTexto 6"/>
        <xdr:cNvSpPr txBox="1"/>
      </xdr:nvSpPr>
      <xdr:spPr>
        <a:xfrm>
          <a:off x="544286" y="1403237"/>
          <a:ext cx="3682433" cy="4082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COTIZACIÓN POR SERVICIO</a:t>
          </a:r>
          <a:endParaRPr lang="es-PE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527276</xdr:colOff>
      <xdr:row>7</xdr:row>
      <xdr:rowOff>110558</xdr:rowOff>
    </xdr:from>
    <xdr:to>
      <xdr:col>7</xdr:col>
      <xdr:colOff>595311</xdr:colOff>
      <xdr:row>9</xdr:row>
      <xdr:rowOff>170089</xdr:rowOff>
    </xdr:to>
    <xdr:sp macro="" textlink="">
      <xdr:nvSpPr>
        <xdr:cNvPr id="8" name="Rectángulo 7"/>
        <xdr:cNvSpPr/>
      </xdr:nvSpPr>
      <xdr:spPr>
        <a:xfrm>
          <a:off x="4515870" y="1420246"/>
          <a:ext cx="952499" cy="433727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60325"/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2000" b="1"/>
            <a:t>N°  008</a:t>
          </a:r>
        </a:p>
      </xdr:txBody>
    </xdr:sp>
    <xdr:clientData/>
  </xdr:twoCellAnchor>
  <xdr:twoCellAnchor>
    <xdr:from>
      <xdr:col>0</xdr:col>
      <xdr:colOff>0</xdr:colOff>
      <xdr:row>31</xdr:row>
      <xdr:rowOff>8503</xdr:rowOff>
    </xdr:from>
    <xdr:to>
      <xdr:col>7</xdr:col>
      <xdr:colOff>765402</xdr:colOff>
      <xdr:row>40</xdr:row>
      <xdr:rowOff>42520</xdr:rowOff>
    </xdr:to>
    <xdr:sp macro="" textlink="">
      <xdr:nvSpPr>
        <xdr:cNvPr id="4" name="CuadroTexto 3"/>
        <xdr:cNvSpPr txBox="1"/>
      </xdr:nvSpPr>
      <xdr:spPr>
        <a:xfrm>
          <a:off x="0" y="7041695"/>
          <a:ext cx="5638460" cy="17179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 b="1"/>
            <a:t>-</a:t>
          </a:r>
          <a:r>
            <a:rPr lang="es-PE" sz="1100" b="1" baseline="0"/>
            <a:t> </a:t>
          </a:r>
          <a:r>
            <a:rPr lang="es-PE" sz="1000" i="1">
              <a:latin typeface="Arial" panose="020B0604020202020204" pitchFamily="34" charset="0"/>
              <a:cs typeface="Arial" panose="020B0604020202020204" pitchFamily="34" charset="0"/>
            </a:rPr>
            <a:t>Los</a:t>
          </a:r>
          <a:r>
            <a:rPr lang="es-PE" sz="1000" i="1" baseline="0">
              <a:latin typeface="Arial" panose="020B0604020202020204" pitchFamily="34" charset="0"/>
              <a:cs typeface="Arial" panose="020B0604020202020204" pitchFamily="34" charset="0"/>
            </a:rPr>
            <a:t> precios indicados </a:t>
          </a:r>
          <a:r>
            <a:rPr lang="es-PE" sz="1000" b="1" i="1" baseline="0">
              <a:latin typeface="Arial" panose="020B0604020202020204" pitchFamily="34" charset="0"/>
              <a:cs typeface="Arial" panose="020B0604020202020204" pitchFamily="34" charset="0"/>
            </a:rPr>
            <a:t>no incluyen I.G.V.</a:t>
          </a:r>
        </a:p>
        <a:p>
          <a:r>
            <a:rPr lang="es-PE" sz="1000" b="1" i="1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s-PE" sz="1000" b="0" i="1" baseline="0">
              <a:latin typeface="Arial" panose="020B0604020202020204" pitchFamily="34" charset="0"/>
              <a:cs typeface="Arial" panose="020B0604020202020204" pitchFamily="34" charset="0"/>
            </a:rPr>
            <a:t>Se requiere del </a:t>
          </a:r>
          <a:r>
            <a:rPr lang="es-PE" sz="1000" b="1" i="1" baseline="0">
              <a:latin typeface="Arial" panose="020B0604020202020204" pitchFamily="34" charset="0"/>
              <a:cs typeface="Arial" panose="020B0604020202020204" pitchFamily="34" charset="0"/>
            </a:rPr>
            <a:t>50% de adelanto en trabajos a todo costo, </a:t>
          </a:r>
          <a:r>
            <a:rPr lang="es-PE" sz="1000" b="0" i="1" baseline="0">
              <a:latin typeface="Arial" panose="020B0604020202020204" pitchFamily="34" charset="0"/>
              <a:cs typeface="Arial" panose="020B0604020202020204" pitchFamily="34" charset="0"/>
            </a:rPr>
            <a:t>para inicio de actividades, previa coordinación.</a:t>
          </a:r>
        </a:p>
        <a:p>
          <a:r>
            <a:rPr lang="es-PE" sz="1000" b="1" i="1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s-PE" sz="1000" b="0" i="1" baseline="0">
              <a:latin typeface="Arial" panose="020B0604020202020204" pitchFamily="34" charset="0"/>
              <a:cs typeface="Arial" panose="020B0604020202020204" pitchFamily="34" charset="0"/>
            </a:rPr>
            <a:t>El costo por m2 de actiividad a realizar es como sigue: Limpieza manual mecanica (S/ 7.5 x m2); Aplicacion de desmanche como base (S/ 2.5 x m2); Aplicación de capa general como acabado  (S/ 2.5 x m2)</a:t>
          </a:r>
          <a:endParaRPr lang="es-PE" sz="1000" b="1" i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 b="1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s-ES" sz="1000" b="0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presente cotización es valida durante los próximos 04 días.</a:t>
          </a:r>
          <a:endParaRPr lang="es-ES" sz="1000" b="1" i="1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PE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Esperamos su pronta respuesta; nos ponemos a disposición para cualquier aclaración. </a:t>
          </a:r>
          <a:endParaRPr lang="es-PE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 sz="10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="112" zoomScaleNormal="160" zoomScalePageLayoutView="68" workbookViewId="0">
      <selection activeCell="K2" sqref="K2"/>
    </sheetView>
  </sheetViews>
  <sheetFormatPr baseColWidth="10" defaultColWidth="9.140625" defaultRowHeight="15" x14ac:dyDescent="0.25"/>
  <cols>
    <col min="1" max="1" width="7.28515625" customWidth="1"/>
    <col min="2" max="2" width="12.140625" customWidth="1"/>
    <col min="3" max="3" width="9.28515625" customWidth="1"/>
    <col min="4" max="4" width="10.5703125" customWidth="1"/>
    <col min="5" max="5" width="9" customWidth="1"/>
    <col min="6" max="6" width="11.42578125" customWidth="1"/>
    <col min="7" max="7" width="13.28515625" customWidth="1"/>
    <col min="8" max="8" width="14.5703125" customWidth="1"/>
    <col min="10" max="10" width="10.28515625" bestFit="1" customWidth="1"/>
  </cols>
  <sheetData>
    <row r="1" spans="1:10" x14ac:dyDescent="0.25">
      <c r="A1" s="50"/>
      <c r="B1" s="50"/>
    </row>
    <row r="2" spans="1:10" x14ac:dyDescent="0.25">
      <c r="A2" s="50"/>
      <c r="B2" s="50"/>
    </row>
    <row r="3" spans="1:10" x14ac:dyDescent="0.25">
      <c r="A3" s="50"/>
      <c r="B3" s="50"/>
    </row>
    <row r="4" spans="1:10" x14ac:dyDescent="0.25">
      <c r="A4" s="50"/>
      <c r="B4" s="50"/>
    </row>
    <row r="5" spans="1:10" x14ac:dyDescent="0.25">
      <c r="A5" s="50"/>
      <c r="B5" s="50"/>
    </row>
    <row r="6" spans="1:10" x14ac:dyDescent="0.25">
      <c r="A6" s="50"/>
      <c r="B6" s="50"/>
    </row>
    <row r="7" spans="1:10" x14ac:dyDescent="0.25">
      <c r="A7" s="50"/>
      <c r="B7" s="50"/>
    </row>
    <row r="12" spans="1:10" x14ac:dyDescent="0.25">
      <c r="A12" s="6" t="s">
        <v>0</v>
      </c>
      <c r="B12" s="7" t="s">
        <v>17</v>
      </c>
      <c r="C12" s="7"/>
      <c r="D12" s="8"/>
      <c r="E12" s="5" t="s">
        <v>5</v>
      </c>
      <c r="F12" s="3"/>
      <c r="G12" s="3" t="s">
        <v>1</v>
      </c>
      <c r="H12" s="4"/>
    </row>
    <row r="13" spans="1:10" x14ac:dyDescent="0.25">
      <c r="A13" s="5" t="s">
        <v>6</v>
      </c>
      <c r="B13" s="3" t="s">
        <v>2</v>
      </c>
      <c r="C13" s="3"/>
      <c r="D13" s="3"/>
      <c r="E13" s="3"/>
      <c r="F13" s="3"/>
      <c r="G13" s="3"/>
      <c r="H13" s="4"/>
    </row>
    <row r="14" spans="1:10" x14ac:dyDescent="0.25">
      <c r="A14" s="46" t="s">
        <v>32</v>
      </c>
      <c r="B14" s="3" t="s">
        <v>3</v>
      </c>
      <c r="C14" s="3"/>
      <c r="D14" s="4"/>
      <c r="E14" s="5" t="s">
        <v>7</v>
      </c>
      <c r="F14" s="3"/>
      <c r="G14" s="3" t="s">
        <v>4</v>
      </c>
      <c r="H14" s="4"/>
    </row>
    <row r="15" spans="1:10" ht="32.25" customHeight="1" x14ac:dyDescent="0.25">
      <c r="A15" s="21" t="s">
        <v>15</v>
      </c>
      <c r="B15" s="1"/>
      <c r="C15" s="10"/>
      <c r="D15" s="10"/>
      <c r="E15" s="10"/>
      <c r="F15" s="10"/>
      <c r="G15" s="10"/>
      <c r="H15" s="10"/>
      <c r="J15" s="9"/>
    </row>
    <row r="16" spans="1:10" s="12" customFormat="1" ht="60" customHeight="1" x14ac:dyDescent="0.25">
      <c r="A16" s="39" t="s">
        <v>12</v>
      </c>
      <c r="B16" s="51" t="s">
        <v>9</v>
      </c>
      <c r="C16" s="51"/>
      <c r="D16" s="39" t="s">
        <v>10</v>
      </c>
      <c r="E16" s="40" t="s">
        <v>13</v>
      </c>
      <c r="F16" s="40" t="s">
        <v>26</v>
      </c>
      <c r="G16" s="40" t="s">
        <v>27</v>
      </c>
      <c r="H16" s="41" t="s">
        <v>14</v>
      </c>
      <c r="I16" s="11"/>
    </row>
    <row r="17" spans="1:9" x14ac:dyDescent="0.25">
      <c r="A17" s="14">
        <v>1</v>
      </c>
      <c r="B17" s="15" t="s">
        <v>18</v>
      </c>
      <c r="C17" s="7"/>
      <c r="D17" s="16"/>
      <c r="E17" s="7"/>
      <c r="F17" s="7"/>
      <c r="G17" s="7"/>
      <c r="H17" s="8"/>
      <c r="I17" s="1"/>
    </row>
    <row r="18" spans="1:9" x14ac:dyDescent="0.25">
      <c r="A18" s="17"/>
      <c r="B18" s="2"/>
      <c r="C18" s="2" t="s">
        <v>8</v>
      </c>
      <c r="D18" s="18">
        <v>108</v>
      </c>
      <c r="E18" s="18">
        <v>7.5</v>
      </c>
      <c r="F18" s="18">
        <v>2.5</v>
      </c>
      <c r="G18" s="18">
        <v>2.5</v>
      </c>
      <c r="H18" s="19">
        <f>+SUM(E18:G18)*D18</f>
        <v>1350</v>
      </c>
      <c r="I18" s="1"/>
    </row>
    <row r="19" spans="1:9" x14ac:dyDescent="0.25">
      <c r="A19" s="17"/>
      <c r="B19" s="2"/>
      <c r="C19" s="2" t="s">
        <v>11</v>
      </c>
      <c r="D19" s="18">
        <v>20</v>
      </c>
      <c r="E19" s="18">
        <v>7.5</v>
      </c>
      <c r="F19" s="18">
        <v>2.5</v>
      </c>
      <c r="G19" s="18">
        <v>2.5</v>
      </c>
      <c r="H19" s="19">
        <f>+SUM(E19:G19)*D19</f>
        <v>250</v>
      </c>
      <c r="I19" s="1"/>
    </row>
    <row r="20" spans="1:9" ht="21.75" customHeight="1" x14ac:dyDescent="0.25">
      <c r="A20" s="20"/>
      <c r="B20" s="13"/>
      <c r="C20" s="13"/>
      <c r="D20" s="35"/>
      <c r="E20" s="42"/>
      <c r="F20" s="42"/>
      <c r="G20" s="43" t="s">
        <v>19</v>
      </c>
      <c r="H20" s="23">
        <f>SUM(H18:H19)</f>
        <v>1600</v>
      </c>
      <c r="I20" s="1"/>
    </row>
    <row r="21" spans="1:9" ht="23.25" customHeight="1" x14ac:dyDescent="0.25">
      <c r="A21" s="38">
        <v>2</v>
      </c>
      <c r="B21" s="24" t="s">
        <v>20</v>
      </c>
      <c r="C21" s="44"/>
      <c r="D21" s="25"/>
      <c r="E21" s="26"/>
      <c r="F21" s="26"/>
      <c r="G21" s="27"/>
      <c r="H21" s="28"/>
      <c r="I21" s="1"/>
    </row>
    <row r="22" spans="1:9" s="29" customFormat="1" ht="21.75" customHeight="1" x14ac:dyDescent="0.25">
      <c r="A22" s="32"/>
      <c r="B22" s="52" t="s">
        <v>9</v>
      </c>
      <c r="C22" s="52"/>
      <c r="D22" s="52"/>
      <c r="E22" s="52"/>
      <c r="F22" s="45" t="s">
        <v>28</v>
      </c>
      <c r="G22" s="45" t="s">
        <v>29</v>
      </c>
      <c r="H22" s="45" t="s">
        <v>30</v>
      </c>
      <c r="I22" s="32"/>
    </row>
    <row r="23" spans="1:9" x14ac:dyDescent="0.25">
      <c r="A23" s="34" t="s">
        <v>31</v>
      </c>
      <c r="C23" s="29"/>
      <c r="E23" s="30" t="s">
        <v>21</v>
      </c>
      <c r="F23" s="31">
        <v>9</v>
      </c>
      <c r="G23" s="32">
        <v>108</v>
      </c>
      <c r="H23" s="33">
        <f>+G23*F23</f>
        <v>972</v>
      </c>
      <c r="I23" s="1"/>
    </row>
    <row r="24" spans="1:9" x14ac:dyDescent="0.25">
      <c r="A24" s="34" t="s">
        <v>33</v>
      </c>
      <c r="C24" s="29"/>
      <c r="E24" s="30" t="s">
        <v>21</v>
      </c>
      <c r="F24" s="31">
        <v>4</v>
      </c>
      <c r="G24" s="32">
        <v>280</v>
      </c>
      <c r="H24" s="33">
        <f t="shared" ref="H24:H27" si="0">+G24*F24</f>
        <v>1120</v>
      </c>
      <c r="I24" s="1"/>
    </row>
    <row r="25" spans="1:9" x14ac:dyDescent="0.25">
      <c r="A25" s="34" t="s">
        <v>34</v>
      </c>
      <c r="C25" s="29"/>
      <c r="E25" s="30" t="s">
        <v>21</v>
      </c>
      <c r="F25" s="31">
        <v>2</v>
      </c>
      <c r="G25" s="32">
        <v>72</v>
      </c>
      <c r="H25" s="33">
        <f t="shared" si="0"/>
        <v>144</v>
      </c>
      <c r="I25" s="1"/>
    </row>
    <row r="26" spans="1:9" x14ac:dyDescent="0.25">
      <c r="A26" s="34" t="s">
        <v>24</v>
      </c>
      <c r="C26" s="29"/>
      <c r="E26" s="30" t="s">
        <v>21</v>
      </c>
      <c r="F26" s="31">
        <v>2</v>
      </c>
      <c r="G26" s="32">
        <v>18</v>
      </c>
      <c r="H26" s="33">
        <f t="shared" si="0"/>
        <v>36</v>
      </c>
      <c r="I26" s="1"/>
    </row>
    <row r="27" spans="1:9" x14ac:dyDescent="0.25">
      <c r="A27" s="34" t="s">
        <v>25</v>
      </c>
      <c r="C27" s="29"/>
      <c r="E27" s="30" t="s">
        <v>22</v>
      </c>
      <c r="F27" s="31">
        <v>5</v>
      </c>
      <c r="G27" s="32">
        <v>7</v>
      </c>
      <c r="H27" s="33">
        <f t="shared" si="0"/>
        <v>35</v>
      </c>
      <c r="I27" s="1"/>
    </row>
    <row r="28" spans="1:9" x14ac:dyDescent="0.25">
      <c r="A28" s="34"/>
      <c r="C28" s="29"/>
      <c r="E28" s="30"/>
      <c r="F28" s="31"/>
      <c r="G28" s="32"/>
      <c r="H28" s="49">
        <f>SUM(H23:H27)</f>
        <v>2307</v>
      </c>
      <c r="I28" s="1"/>
    </row>
    <row r="29" spans="1:9" ht="27" customHeight="1" x14ac:dyDescent="0.25">
      <c r="A29" s="47"/>
      <c r="B29" s="3"/>
      <c r="C29" s="3"/>
      <c r="D29" s="36"/>
      <c r="E29" s="27"/>
      <c r="F29" s="27"/>
      <c r="G29" s="48" t="s">
        <v>23</v>
      </c>
      <c r="H29" s="37">
        <f>+H20+H28</f>
        <v>3907</v>
      </c>
    </row>
    <row r="31" spans="1:9" x14ac:dyDescent="0.25">
      <c r="A31" s="22" t="s">
        <v>16</v>
      </c>
    </row>
  </sheetData>
  <mergeCells count="3">
    <mergeCell ref="A1:B7"/>
    <mergeCell ref="B16:C16"/>
    <mergeCell ref="B22:E22"/>
  </mergeCells>
  <pageMargins left="0.7" right="0.7" top="0.75" bottom="0.75" header="0.3" footer="0.3"/>
  <pageSetup orientation="portrait" r:id="rId1"/>
  <headerFooter>
    <oddHeader xml:space="preserve">&amp;L
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2021-01-06T17:46:35Z</dcterms:modified>
</cp:coreProperties>
</file>