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40" i="1" l="1"/>
  <c r="D36" i="1"/>
  <c r="D32" i="1"/>
  <c r="D28" i="1"/>
  <c r="D24" i="1" l="1"/>
  <c r="D20" i="1"/>
  <c r="F39" i="1"/>
  <c r="G39" i="1" s="1"/>
  <c r="F38" i="1"/>
  <c r="G38" i="1" s="1"/>
  <c r="F35" i="1"/>
  <c r="G35" i="1" s="1"/>
  <c r="F34" i="1"/>
  <c r="G34" i="1" s="1"/>
  <c r="G36" i="1" s="1"/>
  <c r="F31" i="1"/>
  <c r="G31" i="1" s="1"/>
  <c r="F30" i="1"/>
  <c r="G30" i="1" s="1"/>
  <c r="F27" i="1"/>
  <c r="G27" i="1" s="1"/>
  <c r="F26" i="1"/>
  <c r="G26" i="1" s="1"/>
  <c r="F23" i="1"/>
  <c r="G23" i="1" s="1"/>
  <c r="F22" i="1"/>
  <c r="G22" i="1" s="1"/>
  <c r="F19" i="1"/>
  <c r="G19" i="1" s="1"/>
  <c r="F18" i="1"/>
  <c r="G18" i="1" s="1"/>
  <c r="G20" i="1" s="1"/>
  <c r="G28" i="1" l="1"/>
  <c r="G24" i="1"/>
  <c r="G32" i="1"/>
  <c r="G40" i="1"/>
  <c r="G41" i="1" l="1"/>
</calcChain>
</file>

<file path=xl/sharedStrings.xml><?xml version="1.0" encoding="utf-8"?>
<sst xmlns="http://schemas.openxmlformats.org/spreadsheetml/2006/main" count="38" uniqueCount="28">
  <si>
    <t xml:space="preserve">Fecha: </t>
  </si>
  <si>
    <t>986636584 - 986183519</t>
  </si>
  <si>
    <t>14 de Diciembre de 2020</t>
  </si>
  <si>
    <t>PESQUERA ALTAIR SAC.</t>
  </si>
  <si>
    <t>Ing. Fernando León</t>
  </si>
  <si>
    <t xml:space="preserve"> PLANTA</t>
  </si>
  <si>
    <r>
      <rPr>
        <b/>
        <sz val="10"/>
        <color theme="1"/>
        <rFont val="Arial"/>
        <family val="2"/>
      </rPr>
      <t>Contacto</t>
    </r>
    <r>
      <rPr>
        <sz val="10"/>
        <color theme="1"/>
        <rFont val="Arial"/>
        <family val="2"/>
      </rPr>
      <t xml:space="preserve"> : </t>
    </r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</si>
  <si>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</si>
  <si>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</si>
  <si>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</si>
  <si>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Pared</t>
  </si>
  <si>
    <t>DESCRIPCION</t>
  </si>
  <si>
    <t>M2</t>
  </si>
  <si>
    <t>Techo</t>
  </si>
  <si>
    <t>Item</t>
  </si>
  <si>
    <t>Recepcion de Materia Prima</t>
  </si>
  <si>
    <t>C° x 02 capas de Pintura (desmache /acabado)</t>
  </si>
  <si>
    <t>C° x m2 en Limpieza Manual Mecanica</t>
  </si>
  <si>
    <t>Entrada de Indumentaria Proyectado</t>
  </si>
  <si>
    <t>Cuarto de Proceso</t>
  </si>
  <si>
    <t>Zona de Laminado y Pelado</t>
  </si>
  <si>
    <t>Sala de Envasado de Productos</t>
  </si>
  <si>
    <t>Sala de Empaque</t>
  </si>
  <si>
    <t xml:space="preserve">C° TOTAL (S/ ) </t>
  </si>
  <si>
    <t>Costo Total sin I.G.V.</t>
  </si>
  <si>
    <t xml:space="preserve">Estimados sírvanse a revisar nuestra propuesta de cotización:
</t>
  </si>
  <si>
    <t>Consideraciones:</t>
  </si>
  <si>
    <t>COSTO TOTAL CON REAJUSTE,SIN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</si>
</sst>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4" fontId="2" fillId="0" borderId="10" xfId="0" applyNumberFormat="1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4" fontId="2" fillId="0" borderId="0" xfId="0" applyNumberFormat="1" applyFont="1" applyBorder="1"/>
    <xf numFmtId="0" fontId="0" fillId="0" borderId="0" xfId="0" applyBorder="1"/>
    <xf numFmtId="4" fontId="1" fillId="2" borderId="12" xfId="0" applyNumberFormat="1" applyFont="1" applyFill="1" applyBorder="1"/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81191</xdr:colOff>
      <xdr:row>0</xdr:row>
      <xdr:rowOff>60214</xdr:rowOff>
    </xdr:from>
    <xdr:to>
      <xdr:col>1</xdr:col>
      <xdr:colOff>603816</xdr:colOff>
      <xdr:row>6</xdr:row>
      <xdr:rowOff>126595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91" y="60214"/>
          <a:ext cx="1134946" cy="1188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637836</xdr:colOff>
      <xdr:row>0</xdr:row>
      <xdr:rowOff>0</xdr:rowOff>
    </xdr:from>
    <xdr:to>
      <xdr:col>7</xdr:col>
      <xdr:colOff>59531</xdr:colOff>
      <xdr:row>7</xdr:row>
      <xdr:rowOff>19456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7" y="0"/>
          <a:ext cx="4209709" cy="1329144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7</xdr:col>
      <xdr:colOff>535781</xdr:colOff>
      <xdr:row>6</xdr:row>
      <xdr:rowOff>178594</xdr:rowOff>
    </xdr:to>
    <xdr:cxnSp macro="">
      <xdr:nvCxnSpPr>
        <xdr:cNvPr id="5" name="Conector recto 4"/>
        <xdr:cNvCxnSpPr/>
      </xdr:nvCxnSpPr>
      <xdr:spPr>
        <a:xfrm>
          <a:off x="110558" y="1301183"/>
          <a:ext cx="5315290" cy="0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544286</xdr:colOff>
      <xdr:row>7</xdr:row>
      <xdr:rowOff>93549</xdr:rowOff>
    </xdr:from>
    <xdr:to>
      <xdr:col>5</xdr:col>
      <xdr:colOff>425223</xdr:colOff>
      <xdr:row>9</xdr:row>
      <xdr:rowOff>127567</xdr:rowOff>
    </xdr:to>
    <xdr:sp macro="" textlink="">
      <xdr:nvSpPr>
        <xdr:cNvPr id="7" name="CuadroTexto 6"/>
        <xdr:cNvSpPr txBox="1"/>
      </xdr:nvSpPr>
      <xdr:spPr>
        <a:xfrm>
          <a:off x="544286" y="1403237"/>
          <a:ext cx="3682433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484754</xdr:colOff>
      <xdr:row>7</xdr:row>
      <xdr:rowOff>119063</xdr:rowOff>
    </xdr:from>
    <xdr:to>
      <xdr:col>7</xdr:col>
      <xdr:colOff>467744</xdr:colOff>
      <xdr:row>9</xdr:row>
      <xdr:rowOff>178594</xdr:rowOff>
    </xdr:to>
    <xdr:sp macro="" textlink="">
      <xdr:nvSpPr>
        <xdr:cNvPr id="8" name="Rectángulo 7"/>
        <xdr:cNvSpPr/>
      </xdr:nvSpPr>
      <xdr:spPr>
        <a:xfrm>
          <a:off x="4915580" y="1428751"/>
          <a:ext cx="952499" cy="433727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N°  001</a:t>
          </a:r>
        </a:p>
      </xdr:txBody>
    </xdr:sp>
    <xdr:clientData/>
  </xdr:twoCellAnchor>
  <xdr:twoCellAnchor>
    <xdr:from>
      <xdr:col>0</xdr:col>
      <xdr:colOff>25513</xdr:colOff>
      <xdr:row>43</xdr:row>
      <xdr:rowOff>68036</xdr:rowOff>
    </xdr:from>
    <xdr:to>
      <xdr:col>7</xdr:col>
      <xdr:colOff>408214</xdr:colOff>
      <xdr:row>53</xdr:row>
      <xdr:rowOff>51028</xdr:rowOff>
    </xdr:to>
    <xdr:sp macro="" textlink="">
      <xdr:nvSpPr>
        <xdr:cNvPr id="4" name="CuadroTexto 3"/>
        <xdr:cNvSpPr txBox="1"/>
      </xdr:nvSpPr>
      <xdr:spPr>
        <a:xfrm>
          <a:off x="25513" y="8912679"/>
          <a:ext cx="5783036" cy="1853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/>
            <a:t>-</a:t>
          </a:r>
          <a:r>
            <a:rPr lang="es-PE" sz="1100" b="1" baseline="0"/>
            <a:t> </a:t>
          </a:r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0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Se requiere del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30% de adelanto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para inicio de actividades, previa coordinación.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El costo por m2 de actiividad a realizar es como sigue: Limpieza manual mecanica (S/ 7.5 x m2); Aplicacion de desmanche como base (S/ 2.5 x m2); Aplicación de capa general como acabado </a:t>
          </a:r>
        </a:p>
        <a:p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(S/ 2.5 x m2)</a:t>
          </a:r>
          <a:endParaRPr lang="es-PE" sz="1000" b="1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Cliente suministra pintura, disolvente, thinner,</a:t>
          </a:r>
          <a:r>
            <a:rPr lang="es-ES" sz="100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trapo industrial</a:t>
          </a:r>
          <a:r>
            <a:rPr lang="es-ES" sz="100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cantidades requeridas para la aplicación.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07 días.</a:t>
          </a: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aclaración.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112" zoomScaleNormal="160" zoomScalePageLayoutView="68" workbookViewId="0">
      <selection activeCell="J12" sqref="J12"/>
    </sheetView>
  </sheetViews>
  <sheetFormatPr baseColWidth="10" defaultColWidth="9.140625" defaultRowHeight="15" x14ac:dyDescent="0.25"/>
  <cols>
    <col min="2" max="2" width="12.140625" customWidth="1"/>
    <col min="3" max="3" width="11.140625" customWidth="1"/>
    <col min="4" max="4" width="10.5703125" customWidth="1"/>
    <col min="5" max="5" width="11.42578125" customWidth="1"/>
    <col min="6" max="6" width="12" customWidth="1"/>
    <col min="7" max="7" width="14.5703125" customWidth="1"/>
    <col min="9" max="9" width="10.28515625" bestFit="1" customWidth="1"/>
  </cols>
  <sheetData>
    <row r="1" spans="1:9" x14ac:dyDescent="0.25">
      <c r="A1" s="39"/>
      <c r="B1" s="39"/>
    </row>
    <row r="2" spans="1:9" x14ac:dyDescent="0.25">
      <c r="A2" s="39"/>
      <c r="B2" s="39"/>
    </row>
    <row r="3" spans="1:9" x14ac:dyDescent="0.25">
      <c r="A3" s="39"/>
      <c r="B3" s="39"/>
    </row>
    <row r="4" spans="1:9" x14ac:dyDescent="0.25">
      <c r="A4" s="39"/>
      <c r="B4" s="39"/>
    </row>
    <row r="5" spans="1:9" x14ac:dyDescent="0.25">
      <c r="A5" s="39"/>
      <c r="B5" s="39"/>
    </row>
    <row r="6" spans="1:9" x14ac:dyDescent="0.25">
      <c r="A6" s="39"/>
      <c r="B6" s="39"/>
    </row>
    <row r="7" spans="1:9" x14ac:dyDescent="0.25">
      <c r="A7" s="39"/>
      <c r="B7" s="39"/>
    </row>
    <row r="12" spans="1:9" x14ac:dyDescent="0.25">
      <c r="A12" s="6" t="s">
        <v>0</v>
      </c>
      <c r="B12" s="7" t="s">
        <v>2</v>
      </c>
      <c r="C12" s="7"/>
      <c r="D12" s="8"/>
      <c r="E12" s="5" t="s">
        <v>6</v>
      </c>
      <c r="F12" s="3" t="s">
        <v>1</v>
      </c>
      <c r="G12" s="3"/>
      <c r="H12" s="4"/>
    </row>
    <row r="13" spans="1:9" x14ac:dyDescent="0.25">
      <c r="A13" s="5" t="s">
        <v>7</v>
      </c>
      <c r="B13" s="3" t="s">
        <v>3</v>
      </c>
      <c r="C13" s="3"/>
      <c r="D13" s="3"/>
      <c r="E13" s="3"/>
      <c r="F13" s="3"/>
      <c r="G13" s="3"/>
      <c r="H13" s="4"/>
    </row>
    <row r="14" spans="1:9" x14ac:dyDescent="0.25">
      <c r="A14" s="5" t="s">
        <v>8</v>
      </c>
      <c r="B14" s="3" t="s">
        <v>4</v>
      </c>
      <c r="C14" s="3"/>
      <c r="D14" s="4"/>
      <c r="E14" s="5" t="s">
        <v>9</v>
      </c>
      <c r="F14" s="3" t="s">
        <v>5</v>
      </c>
      <c r="G14" s="3"/>
      <c r="H14" s="4"/>
    </row>
    <row r="15" spans="1:9" ht="32.25" customHeight="1" x14ac:dyDescent="0.25">
      <c r="A15" s="28" t="s">
        <v>25</v>
      </c>
      <c r="B15" s="1"/>
      <c r="C15" s="10"/>
      <c r="D15" s="10"/>
      <c r="E15" s="10"/>
      <c r="F15" s="10"/>
      <c r="G15" s="10"/>
      <c r="H15" s="10"/>
      <c r="I15" s="9"/>
    </row>
    <row r="16" spans="1:9" s="12" customFormat="1" ht="60" customHeight="1" x14ac:dyDescent="0.25">
      <c r="A16" s="23" t="s">
        <v>14</v>
      </c>
      <c r="B16" s="40" t="s">
        <v>11</v>
      </c>
      <c r="C16" s="40"/>
      <c r="D16" s="23" t="s">
        <v>12</v>
      </c>
      <c r="E16" s="24" t="s">
        <v>17</v>
      </c>
      <c r="F16" s="24" t="s">
        <v>16</v>
      </c>
      <c r="G16" s="27" t="s">
        <v>23</v>
      </c>
      <c r="H16" s="11"/>
    </row>
    <row r="17" spans="1:8" x14ac:dyDescent="0.25">
      <c r="A17" s="14">
        <v>1</v>
      </c>
      <c r="B17" s="15" t="s">
        <v>15</v>
      </c>
      <c r="C17" s="7"/>
      <c r="D17" s="16"/>
      <c r="E17" s="7"/>
      <c r="F17" s="7"/>
      <c r="G17" s="8"/>
      <c r="H17" s="1"/>
    </row>
    <row r="18" spans="1:8" x14ac:dyDescent="0.25">
      <c r="A18" s="17"/>
      <c r="B18" s="2"/>
      <c r="C18" s="2" t="s">
        <v>10</v>
      </c>
      <c r="D18" s="18">
        <v>52.38</v>
      </c>
      <c r="E18" s="18">
        <v>7.5</v>
      </c>
      <c r="F18" s="18">
        <f>2.5+2.5</f>
        <v>5</v>
      </c>
      <c r="G18" s="19">
        <f>+D18*(E18+F18)</f>
        <v>654.75</v>
      </c>
      <c r="H18" s="1"/>
    </row>
    <row r="19" spans="1:8" x14ac:dyDescent="0.25">
      <c r="A19" s="20"/>
      <c r="B19" s="13"/>
      <c r="C19" s="13" t="s">
        <v>13</v>
      </c>
      <c r="D19" s="21">
        <v>22.08</v>
      </c>
      <c r="E19" s="21">
        <v>7.5</v>
      </c>
      <c r="F19" s="21">
        <f>2.5+2.5</f>
        <v>5</v>
      </c>
      <c r="G19" s="19">
        <f>+D19*(E19+F19)</f>
        <v>276</v>
      </c>
      <c r="H19" s="1"/>
    </row>
    <row r="20" spans="1:8" x14ac:dyDescent="0.25">
      <c r="A20" s="17"/>
      <c r="B20" s="2"/>
      <c r="C20" s="2"/>
      <c r="D20" s="18">
        <f>SUM(D18:D19)</f>
        <v>74.460000000000008</v>
      </c>
      <c r="E20" s="18"/>
      <c r="F20" s="18"/>
      <c r="G20" s="25">
        <f>SUM(G18:G19)</f>
        <v>930.75</v>
      </c>
      <c r="H20" s="1"/>
    </row>
    <row r="21" spans="1:8" x14ac:dyDescent="0.25">
      <c r="A21" s="14">
        <v>2</v>
      </c>
      <c r="B21" s="15" t="s">
        <v>18</v>
      </c>
      <c r="C21" s="7"/>
      <c r="D21" s="16"/>
      <c r="E21" s="7"/>
      <c r="F21" s="7"/>
      <c r="G21" s="8"/>
      <c r="H21" s="1"/>
    </row>
    <row r="22" spans="1:8" x14ac:dyDescent="0.25">
      <c r="A22" s="17"/>
      <c r="B22" s="2"/>
      <c r="C22" s="2" t="s">
        <v>10</v>
      </c>
      <c r="D22" s="18">
        <v>54</v>
      </c>
      <c r="E22" s="18">
        <v>7.5</v>
      </c>
      <c r="F22" s="18">
        <f>2.5+2.5</f>
        <v>5</v>
      </c>
      <c r="G22" s="19">
        <f>+D22*(E22+F22)</f>
        <v>675</v>
      </c>
    </row>
    <row r="23" spans="1:8" x14ac:dyDescent="0.25">
      <c r="A23" s="20"/>
      <c r="B23" s="13"/>
      <c r="C23" s="13" t="s">
        <v>13</v>
      </c>
      <c r="D23" s="21">
        <v>25</v>
      </c>
      <c r="E23" s="21">
        <v>7.5</v>
      </c>
      <c r="F23" s="21">
        <f>2.5+2.5</f>
        <v>5</v>
      </c>
      <c r="G23" s="19">
        <f>+D23*(E23+F23)</f>
        <v>312.5</v>
      </c>
    </row>
    <row r="24" spans="1:8" x14ac:dyDescent="0.25">
      <c r="A24" s="17"/>
      <c r="B24" s="2"/>
      <c r="C24" s="2"/>
      <c r="D24" s="18">
        <f>SUM(D22:D23)</f>
        <v>79</v>
      </c>
      <c r="E24" s="18"/>
      <c r="F24" s="18"/>
      <c r="G24" s="25">
        <f>SUM(G22:G23)</f>
        <v>987.5</v>
      </c>
    </row>
    <row r="25" spans="1:8" x14ac:dyDescent="0.25">
      <c r="A25" s="14">
        <v>3</v>
      </c>
      <c r="B25" s="15" t="s">
        <v>20</v>
      </c>
      <c r="C25" s="7"/>
      <c r="D25" s="16"/>
      <c r="E25" s="7"/>
      <c r="F25" s="7"/>
      <c r="G25" s="8"/>
    </row>
    <row r="26" spans="1:8" x14ac:dyDescent="0.25">
      <c r="A26" s="17"/>
      <c r="B26" s="2"/>
      <c r="C26" s="2" t="s">
        <v>10</v>
      </c>
      <c r="D26" s="18">
        <v>126</v>
      </c>
      <c r="E26" s="18">
        <v>7.5</v>
      </c>
      <c r="F26" s="18">
        <f>2.5+2.5</f>
        <v>5</v>
      </c>
      <c r="G26" s="19">
        <f>+D26*(E26+F26)</f>
        <v>1575</v>
      </c>
    </row>
    <row r="27" spans="1:8" x14ac:dyDescent="0.25">
      <c r="A27" s="20"/>
      <c r="B27" s="13"/>
      <c r="C27" s="13" t="s">
        <v>13</v>
      </c>
      <c r="D27" s="21">
        <v>40</v>
      </c>
      <c r="E27" s="21">
        <v>7.5</v>
      </c>
      <c r="F27" s="21">
        <f>2.5+2.5</f>
        <v>5</v>
      </c>
      <c r="G27" s="19">
        <f>+D27*(E27+F27)</f>
        <v>500</v>
      </c>
    </row>
    <row r="28" spans="1:8" x14ac:dyDescent="0.25">
      <c r="A28" s="17"/>
      <c r="B28" s="2"/>
      <c r="C28" s="2"/>
      <c r="D28" s="18">
        <f>SUM(D26:D27)</f>
        <v>166</v>
      </c>
      <c r="E28" s="18"/>
      <c r="F28" s="18"/>
      <c r="G28" s="25">
        <f>SUM(G26:G27)</f>
        <v>2075</v>
      </c>
    </row>
    <row r="29" spans="1:8" x14ac:dyDescent="0.25">
      <c r="A29" s="14">
        <v>4</v>
      </c>
      <c r="B29" s="15" t="s">
        <v>19</v>
      </c>
      <c r="C29" s="7"/>
      <c r="D29" s="16"/>
      <c r="E29" s="7"/>
      <c r="F29" s="7"/>
      <c r="G29" s="8"/>
    </row>
    <row r="30" spans="1:8" x14ac:dyDescent="0.25">
      <c r="A30" s="17"/>
      <c r="B30" s="2"/>
      <c r="C30" s="2" t="s">
        <v>10</v>
      </c>
      <c r="D30" s="18">
        <v>352.8</v>
      </c>
      <c r="E30" s="18">
        <v>7.5</v>
      </c>
      <c r="F30" s="18">
        <f>2.5+2.5</f>
        <v>5</v>
      </c>
      <c r="G30" s="19">
        <f>+D30*(E30+F30)</f>
        <v>4410</v>
      </c>
    </row>
    <row r="31" spans="1:8" x14ac:dyDescent="0.25">
      <c r="A31" s="20"/>
      <c r="B31" s="13"/>
      <c r="C31" s="13" t="s">
        <v>13</v>
      </c>
      <c r="D31" s="21">
        <v>380.92</v>
      </c>
      <c r="E31" s="21">
        <v>7.5</v>
      </c>
      <c r="F31" s="21">
        <f>2.5+2.5</f>
        <v>5</v>
      </c>
      <c r="G31" s="19">
        <f>+D31*(E31+F31)</f>
        <v>4761.5</v>
      </c>
    </row>
    <row r="32" spans="1:8" x14ac:dyDescent="0.25">
      <c r="A32" s="17"/>
      <c r="B32" s="2"/>
      <c r="C32" s="2"/>
      <c r="D32" s="18">
        <f>SUM(D30:D31)</f>
        <v>733.72</v>
      </c>
      <c r="E32" s="18"/>
      <c r="F32" s="18"/>
      <c r="G32" s="25">
        <f>SUM(G30:G31)</f>
        <v>9171.5</v>
      </c>
    </row>
    <row r="33" spans="1:9" x14ac:dyDescent="0.25">
      <c r="A33" s="14">
        <v>5</v>
      </c>
      <c r="B33" s="15" t="s">
        <v>21</v>
      </c>
      <c r="C33" s="7"/>
      <c r="D33" s="16"/>
      <c r="E33" s="7"/>
      <c r="F33" s="7"/>
      <c r="G33" s="8"/>
    </row>
    <row r="34" spans="1:9" x14ac:dyDescent="0.25">
      <c r="A34" s="17"/>
      <c r="B34" s="2"/>
      <c r="C34" s="2" t="s">
        <v>10</v>
      </c>
      <c r="D34" s="18">
        <v>355.23</v>
      </c>
      <c r="E34" s="18">
        <v>7.5</v>
      </c>
      <c r="F34" s="18">
        <f>2.5+2.5</f>
        <v>5</v>
      </c>
      <c r="G34" s="19">
        <f>+D34*(E34+F34)</f>
        <v>4440.375</v>
      </c>
    </row>
    <row r="35" spans="1:9" x14ac:dyDescent="0.25">
      <c r="A35" s="20"/>
      <c r="B35" s="13"/>
      <c r="C35" s="13" t="s">
        <v>13</v>
      </c>
      <c r="D35" s="21">
        <v>389.04</v>
      </c>
      <c r="E35" s="21">
        <v>7.5</v>
      </c>
      <c r="F35" s="21">
        <f>2.5+2.5</f>
        <v>5</v>
      </c>
      <c r="G35" s="19">
        <f>+D35*(E35+F35)</f>
        <v>4863</v>
      </c>
    </row>
    <row r="36" spans="1:9" x14ac:dyDescent="0.25">
      <c r="A36" s="17"/>
      <c r="B36" s="2"/>
      <c r="C36" s="2"/>
      <c r="D36" s="18">
        <f>SUM(D34:D35)</f>
        <v>744.27</v>
      </c>
      <c r="E36" s="18"/>
      <c r="F36" s="18"/>
      <c r="G36" s="25">
        <f>SUM(G34:G35)</f>
        <v>9303.375</v>
      </c>
    </row>
    <row r="37" spans="1:9" x14ac:dyDescent="0.25">
      <c r="A37" s="14">
        <v>6</v>
      </c>
      <c r="B37" s="15" t="s">
        <v>22</v>
      </c>
      <c r="C37" s="7"/>
      <c r="D37" s="16"/>
      <c r="E37" s="7"/>
      <c r="F37" s="7"/>
      <c r="G37" s="8"/>
    </row>
    <row r="38" spans="1:9" x14ac:dyDescent="0.25">
      <c r="A38" s="17"/>
      <c r="B38" s="2"/>
      <c r="C38" s="2" t="s">
        <v>10</v>
      </c>
      <c r="D38" s="18">
        <v>441.09</v>
      </c>
      <c r="E38" s="18">
        <v>7.5</v>
      </c>
      <c r="F38" s="18">
        <f>2.5+2.5</f>
        <v>5</v>
      </c>
      <c r="G38" s="19">
        <f>+D38*(E38+F38)</f>
        <v>5513.625</v>
      </c>
    </row>
    <row r="39" spans="1:9" x14ac:dyDescent="0.25">
      <c r="A39" s="20"/>
      <c r="B39" s="13"/>
      <c r="C39" s="13" t="s">
        <v>13</v>
      </c>
      <c r="D39" s="21">
        <v>601.48</v>
      </c>
      <c r="E39" s="21">
        <v>7.5</v>
      </c>
      <c r="F39" s="21">
        <f>2.5+2.5</f>
        <v>5</v>
      </c>
      <c r="G39" s="19">
        <f>+D39*(E39+F39)</f>
        <v>7518.5</v>
      </c>
    </row>
    <row r="40" spans="1:9" x14ac:dyDescent="0.25">
      <c r="A40" s="5"/>
      <c r="B40" s="3"/>
      <c r="C40" s="3"/>
      <c r="D40" s="22">
        <f>SUM(D38:D39)</f>
        <v>1042.57</v>
      </c>
      <c r="E40" s="22"/>
      <c r="F40" s="33"/>
      <c r="G40" s="25">
        <f>SUM(G38:G39)</f>
        <v>13032.125</v>
      </c>
    </row>
    <row r="41" spans="1:9" x14ac:dyDescent="0.25">
      <c r="A41" s="2"/>
      <c r="B41" s="2"/>
      <c r="C41" s="2"/>
      <c r="D41" s="18"/>
      <c r="E41" s="26" t="s">
        <v>24</v>
      </c>
      <c r="F41" s="18"/>
      <c r="G41" s="32">
        <f>+G20+G24+G28+G32+G36+G40</f>
        <v>35500.25</v>
      </c>
    </row>
    <row r="42" spans="1:9" s="34" customFormat="1" ht="20.25" customHeight="1" x14ac:dyDescent="0.25">
      <c r="D42" s="37" t="s">
        <v>27</v>
      </c>
      <c r="E42" s="35"/>
      <c r="F42" s="35"/>
      <c r="G42" s="36">
        <v>32500</v>
      </c>
      <c r="I42" s="38"/>
    </row>
    <row r="43" spans="1:9" x14ac:dyDescent="0.25">
      <c r="A43" s="29" t="s">
        <v>26</v>
      </c>
      <c r="E43" s="30"/>
      <c r="F43" s="31"/>
    </row>
  </sheetData>
  <mergeCells count="2">
    <mergeCell ref="A1:B7"/>
    <mergeCell ref="B16:C16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2020-12-16T14:47:07Z</dcterms:modified>
</cp:coreProperties>
</file>