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S\"/>
    </mc:Choice>
  </mc:AlternateContent>
  <bookViews>
    <workbookView xWindow="0" yWindow="0" windowWidth="20490" windowHeight="735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62913"/>
</workbook>
</file>

<file path=xl/calcChain.xml><?xml version="1.0" encoding="utf-8"?>
<calcChain xmlns="http://schemas.openxmlformats.org/spreadsheetml/2006/main">
  <c r="I12" i="2" l="1"/>
  <c r="J12" i="2" s="1"/>
  <c r="I11" i="2"/>
  <c r="I13" i="2" s="1"/>
  <c r="J11" i="2" l="1"/>
  <c r="J13" i="2" s="1"/>
  <c r="K12" i="2"/>
  <c r="K11" i="2" l="1"/>
  <c r="K13" i="2" s="1"/>
  <c r="AH15" i="1"/>
  <c r="AH14" i="1"/>
  <c r="I12" i="4" l="1"/>
  <c r="I11" i="4"/>
  <c r="I10" i="4"/>
  <c r="I11" i="3"/>
  <c r="I10" i="3"/>
  <c r="I13" i="4" l="1"/>
  <c r="K15" i="4" s="1"/>
  <c r="K11" i="4"/>
  <c r="J12" i="4"/>
  <c r="K12" i="4" s="1"/>
  <c r="J11" i="4"/>
  <c r="J10" i="4"/>
  <c r="I12" i="3"/>
  <c r="K14" i="3" s="1"/>
  <c r="J11" i="3"/>
  <c r="K11" i="3" s="1"/>
  <c r="J10" i="3"/>
  <c r="AH13" i="1"/>
  <c r="AH11" i="1"/>
  <c r="AH12" i="1"/>
  <c r="AH10" i="1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<sst xmlns="http://schemas.openxmlformats.org/spreadsheetml/2006/main" count="269" uniqueCount="69">
  <si>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</si>
  <si>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</si>
  <si>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</si>
  <si>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</si>
  <si>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</si>
  <si>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</si>
  <si>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</si>
  <si>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</si>
  <si>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</si>
  <si>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</si>
  <si>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</si>
  <si>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</si>
  <si>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</si>
  <si>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</si>
  <si>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</si>
  <si>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</si>
  <si>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</si>
  <si>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</si>
  <si>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</si>
  <si>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</si>
  <si>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</si>
  <si>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</si>
  <si>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</si>
  <si>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</si>
  <si>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</si>
  <si>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</si>
  <si>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</si>
  <si>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</si>
  <si>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</si>
  <si>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</si>
  <si>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</si>
  <si>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</si>
  <si>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</si>
  <si>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</si>
  <si>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</si>
  <si>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</si>
  <si>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</si>
  <si>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</si>
  <si>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</si>
  <si>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</si>
  <si>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</si>
  <si>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</si>
  <si>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</si>
  <si>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</si>
  <si>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</si>
  <si>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</si>
  <si>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</si>
  <si>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</si>
  <si>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</si>
  <si>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</si>
  <si>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</si>
  <si>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</si>
  <si>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</si>
  <si>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</si>
  <si>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</si>
  <si>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</si>
  <si>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</si>
  <si>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</si>
  <si>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</si>
  <si>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</si>
  <si>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</si>
  <si>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</si>
  <si>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ALTAIR</t>
  </si>
  <si>
    <t>ALTAIR APOYO GARITA</t>
  </si>
  <si>
    <t>4</t>
  </si>
  <si>
    <t>NOVIEMBRE</t>
  </si>
  <si>
    <t>Periodo : DEL 01 AL 30 NOVIEMBRE 2020</t>
  </si>
  <si>
    <t>PERIODO : DEL 01 AL 30 NOVIEMBRE DE 2020</t>
  </si>
  <si>
    <t>01 AL 30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</si>
</sst>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52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3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9" fontId="5" fillId="5" borderId="1" xfId="1" applyNumberFormat="1" applyFont="1" applyFill="1" applyBorder="1" applyAlignment="1">
      <alignment horizontal="center" vertical="center" wrapText="1"/>
    </xf>
    <xf numFmtId="0" fontId="2" fillId="0" borderId="0" xfId="1">
      <alignment vertical="center"/>
    </xf>
    <xf numFmtId="0" fontId="4" fillId="0" borderId="0" xfId="1" applyFont="1">
      <alignment vertical="center"/>
    </xf>
    <xf numFmtId="165" fontId="7" fillId="0" borderId="6" xfId="1" applyNumberFormat="1" applyFont="1" applyBorder="1" applyAlignment="1">
      <alignment horizontal="right" vertical="center" wrapText="1"/>
    </xf>
    <xf numFmtId="49" fontId="10" fillId="0" borderId="0" xfId="1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49" fontId="13" fillId="5" borderId="0" xfId="1" applyNumberFormat="1" applyFont="1" applyFill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10" fillId="4" borderId="0" xfId="1" applyNumberFormat="1" applyFont="1" applyFill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800225" cy="640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1647825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5"/>
  <sheetViews>
    <sheetView showGridLines="0" workbookViewId="0">
      <selection activeCell="E19" sqref="E19"/>
    </sheetView>
  </sheetViews>
  <sheetFormatPr baseColWidth="10" defaultColWidth="9.140625" defaultRowHeight="12" x14ac:dyDescent="0.2"/>
  <cols>
    <col min="1" max="1" width="4.42578125" style="1" customWidth="1"/>
    <col min="2" max="2" width="32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7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26"/>
    </row>
    <row r="3" spans="1:34" ht="13.35" customHeight="1" x14ac:dyDescent="0.2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27"/>
    </row>
    <row r="4" spans="1:34" ht="15.95" customHeight="1" x14ac:dyDescent="0.2">
      <c r="A4" s="38" t="s">
        <v>66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27"/>
    </row>
    <row r="5" spans="1:34" ht="22.35" customHeight="1" x14ac:dyDescent="0.2"/>
    <row r="6" spans="1:34" ht="17.850000000000001" customHeight="1" x14ac:dyDescent="0.2">
      <c r="A6" s="41" t="s">
        <v>62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29"/>
    </row>
    <row r="7" spans="1:34" s="2" customFormat="1" ht="15" customHeight="1" x14ac:dyDescent="0.2">
      <c r="A7" s="39" t="s">
        <v>53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4" s="2" customFormat="1" ht="20.45" customHeight="1" x14ac:dyDescent="0.2">
      <c r="A8" s="40" t="s">
        <v>31</v>
      </c>
      <c r="B8" s="40" t="s">
        <v>30</v>
      </c>
      <c r="C8" s="42" t="s">
        <v>65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4"/>
      <c r="AH8" s="40" t="s">
        <v>32</v>
      </c>
    </row>
    <row r="9" spans="1:34" s="2" customFormat="1" ht="18.75" customHeight="1" x14ac:dyDescent="0.2">
      <c r="A9" s="40"/>
      <c r="B9" s="40"/>
      <c r="C9" s="3" t="s">
        <v>4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3" t="s">
        <v>11</v>
      </c>
      <c r="O9" s="3" t="s">
        <v>12</v>
      </c>
      <c r="P9" s="3" t="s">
        <v>13</v>
      </c>
      <c r="Q9" s="3" t="s">
        <v>14</v>
      </c>
      <c r="R9" s="3" t="s">
        <v>15</v>
      </c>
      <c r="S9" s="3" t="s">
        <v>16</v>
      </c>
      <c r="T9" s="3" t="s">
        <v>17</v>
      </c>
      <c r="U9" s="3" t="s">
        <v>18</v>
      </c>
      <c r="V9" s="3" t="s">
        <v>19</v>
      </c>
      <c r="W9" s="3" t="s">
        <v>20</v>
      </c>
      <c r="X9" s="3" t="s">
        <v>21</v>
      </c>
      <c r="Y9" s="3" t="s">
        <v>22</v>
      </c>
      <c r="Z9" s="3" t="s">
        <v>23</v>
      </c>
      <c r="AA9" s="3" t="s">
        <v>24</v>
      </c>
      <c r="AB9" s="3" t="s">
        <v>25</v>
      </c>
      <c r="AC9" s="3" t="s">
        <v>26</v>
      </c>
      <c r="AD9" s="3" t="s">
        <v>27</v>
      </c>
      <c r="AE9" s="3" t="s">
        <v>28</v>
      </c>
      <c r="AF9" s="3" t="s">
        <v>29</v>
      </c>
      <c r="AG9" s="28" t="s">
        <v>56</v>
      </c>
      <c r="AH9" s="40"/>
    </row>
    <row r="10" spans="1:34" s="2" customFormat="1" ht="15" customHeight="1" x14ac:dyDescent="0.2">
      <c r="A10" s="6" t="s">
        <v>49</v>
      </c>
      <c r="B10" s="7" t="s">
        <v>57</v>
      </c>
      <c r="C10" s="4" t="s">
        <v>33</v>
      </c>
      <c r="D10" s="4" t="s">
        <v>33</v>
      </c>
      <c r="E10" s="4" t="s">
        <v>33</v>
      </c>
      <c r="F10" s="4" t="s">
        <v>33</v>
      </c>
      <c r="G10" s="4" t="s">
        <v>33</v>
      </c>
      <c r="H10" s="4" t="s">
        <v>33</v>
      </c>
      <c r="I10" s="4" t="s">
        <v>33</v>
      </c>
      <c r="J10" s="4" t="s">
        <v>33</v>
      </c>
      <c r="K10" s="4" t="s">
        <v>33</v>
      </c>
      <c r="L10" s="4" t="s">
        <v>33</v>
      </c>
      <c r="M10" s="4" t="s">
        <v>33</v>
      </c>
      <c r="N10" s="4" t="s">
        <v>33</v>
      </c>
      <c r="O10" s="4" t="s">
        <v>33</v>
      </c>
      <c r="P10" s="4" t="s">
        <v>33</v>
      </c>
      <c r="Q10" s="4" t="s">
        <v>33</v>
      </c>
      <c r="R10" s="4" t="s">
        <v>33</v>
      </c>
      <c r="S10" s="4" t="s">
        <v>33</v>
      </c>
      <c r="T10" s="4" t="s">
        <v>33</v>
      </c>
      <c r="U10" s="4" t="s">
        <v>33</v>
      </c>
      <c r="V10" s="4" t="s">
        <v>33</v>
      </c>
      <c r="W10" s="4" t="s">
        <v>33</v>
      </c>
      <c r="X10" s="4" t="s">
        <v>33</v>
      </c>
      <c r="Y10" s="4" t="s">
        <v>33</v>
      </c>
      <c r="Z10" s="4" t="s">
        <v>33</v>
      </c>
      <c r="AA10" s="4" t="s">
        <v>33</v>
      </c>
      <c r="AB10" s="4" t="s">
        <v>33</v>
      </c>
      <c r="AC10" s="4" t="s">
        <v>33</v>
      </c>
      <c r="AD10" s="4" t="s">
        <v>33</v>
      </c>
      <c r="AE10" s="4" t="s">
        <v>33</v>
      </c>
      <c r="AF10" s="4" t="s">
        <v>33</v>
      </c>
      <c r="AG10" s="4" t="s">
        <v>33</v>
      </c>
      <c r="AH10" s="18">
        <f>COUNTIF(C10:AG10,"D12")</f>
        <v>31</v>
      </c>
    </row>
    <row r="11" spans="1:34" s="2" customFormat="1" ht="15" customHeight="1" x14ac:dyDescent="0.2">
      <c r="A11" s="6"/>
      <c r="B11" s="7"/>
      <c r="C11" s="4" t="s">
        <v>34</v>
      </c>
      <c r="D11" s="4" t="s">
        <v>34</v>
      </c>
      <c r="E11" s="4" t="s">
        <v>34</v>
      </c>
      <c r="F11" s="4" t="s">
        <v>34</v>
      </c>
      <c r="G11" s="4" t="s">
        <v>34</v>
      </c>
      <c r="H11" s="4" t="s">
        <v>34</v>
      </c>
      <c r="I11" s="4" t="s">
        <v>34</v>
      </c>
      <c r="J11" s="4" t="s">
        <v>34</v>
      </c>
      <c r="K11" s="4" t="s">
        <v>34</v>
      </c>
      <c r="L11" s="4" t="s">
        <v>34</v>
      </c>
      <c r="M11" s="4" t="s">
        <v>34</v>
      </c>
      <c r="N11" s="4" t="s">
        <v>34</v>
      </c>
      <c r="O11" s="4" t="s">
        <v>34</v>
      </c>
      <c r="P11" s="4" t="s">
        <v>34</v>
      </c>
      <c r="Q11" s="4" t="s">
        <v>34</v>
      </c>
      <c r="R11" s="4" t="s">
        <v>34</v>
      </c>
      <c r="S11" s="4" t="s">
        <v>34</v>
      </c>
      <c r="T11" s="4" t="s">
        <v>34</v>
      </c>
      <c r="U11" s="4" t="s">
        <v>34</v>
      </c>
      <c r="V11" s="4" t="s">
        <v>34</v>
      </c>
      <c r="W11" s="4" t="s">
        <v>34</v>
      </c>
      <c r="X11" s="4" t="s">
        <v>34</v>
      </c>
      <c r="Y11" s="4" t="s">
        <v>34</v>
      </c>
      <c r="Z11" s="4" t="s">
        <v>34</v>
      </c>
      <c r="AA11" s="4" t="s">
        <v>34</v>
      </c>
      <c r="AB11" s="4" t="s">
        <v>34</v>
      </c>
      <c r="AC11" s="4" t="s">
        <v>34</v>
      </c>
      <c r="AD11" s="4" t="s">
        <v>34</v>
      </c>
      <c r="AE11" s="4" t="s">
        <v>34</v>
      </c>
      <c r="AF11" s="4" t="s">
        <v>34</v>
      </c>
      <c r="AG11" s="4" t="s">
        <v>34</v>
      </c>
      <c r="AH11" s="18">
        <f>COUNTIF(C11:AG11,"N12")</f>
        <v>31</v>
      </c>
    </row>
    <row r="12" spans="1:34" s="2" customFormat="1" ht="15" customHeight="1" x14ac:dyDescent="0.2">
      <c r="A12" s="6" t="s">
        <v>50</v>
      </c>
      <c r="B12" s="7" t="s">
        <v>51</v>
      </c>
      <c r="C12" s="4" t="s">
        <v>33</v>
      </c>
      <c r="D12" s="4" t="s">
        <v>33</v>
      </c>
      <c r="E12" s="4" t="s">
        <v>33</v>
      </c>
      <c r="F12" s="4" t="s">
        <v>33</v>
      </c>
      <c r="G12" s="4" t="s">
        <v>33</v>
      </c>
      <c r="H12" s="4" t="s">
        <v>33</v>
      </c>
      <c r="I12" s="4" t="s">
        <v>33</v>
      </c>
      <c r="J12" s="4" t="s">
        <v>33</v>
      </c>
      <c r="K12" s="4" t="s">
        <v>33</v>
      </c>
      <c r="L12" s="4" t="s">
        <v>33</v>
      </c>
      <c r="M12" s="4" t="s">
        <v>33</v>
      </c>
      <c r="N12" s="4" t="s">
        <v>33</v>
      </c>
      <c r="O12" s="4" t="s">
        <v>33</v>
      </c>
      <c r="P12" s="4" t="s">
        <v>33</v>
      </c>
      <c r="Q12" s="4" t="s">
        <v>33</v>
      </c>
      <c r="R12" s="4" t="s">
        <v>33</v>
      </c>
      <c r="S12" s="4" t="s">
        <v>33</v>
      </c>
      <c r="T12" s="4" t="s">
        <v>33</v>
      </c>
      <c r="U12" s="4" t="s">
        <v>33</v>
      </c>
      <c r="V12" s="4" t="s">
        <v>33</v>
      </c>
      <c r="W12" s="4" t="s">
        <v>33</v>
      </c>
      <c r="X12" s="4" t="s">
        <v>33</v>
      </c>
      <c r="Y12" s="4" t="s">
        <v>33</v>
      </c>
      <c r="Z12" s="4" t="s">
        <v>33</v>
      </c>
      <c r="AA12" s="4" t="s">
        <v>33</v>
      </c>
      <c r="AB12" s="4" t="s">
        <v>33</v>
      </c>
      <c r="AC12" s="4" t="s">
        <v>33</v>
      </c>
      <c r="AD12" s="4" t="s">
        <v>33</v>
      </c>
      <c r="AE12" s="4" t="s">
        <v>33</v>
      </c>
      <c r="AF12" s="4" t="s">
        <v>33</v>
      </c>
      <c r="AG12" s="4" t="s">
        <v>33</v>
      </c>
      <c r="AH12" s="18">
        <f>COUNTIF(C12:AG12,"D12")</f>
        <v>31</v>
      </c>
    </row>
    <row r="13" spans="1:34" s="2" customFormat="1" ht="15" customHeight="1" x14ac:dyDescent="0.2">
      <c r="A13" s="6"/>
      <c r="B13" s="7"/>
      <c r="C13" s="4" t="s">
        <v>34</v>
      </c>
      <c r="D13" s="4" t="s">
        <v>34</v>
      </c>
      <c r="E13" s="4" t="s">
        <v>34</v>
      </c>
      <c r="F13" s="4" t="s">
        <v>34</v>
      </c>
      <c r="G13" s="4" t="s">
        <v>34</v>
      </c>
      <c r="H13" s="4" t="s">
        <v>34</v>
      </c>
      <c r="I13" s="4" t="s">
        <v>34</v>
      </c>
      <c r="J13" s="4" t="s">
        <v>34</v>
      </c>
      <c r="K13" s="4" t="s">
        <v>34</v>
      </c>
      <c r="L13" s="4" t="s">
        <v>34</v>
      </c>
      <c r="M13" s="4" t="s">
        <v>34</v>
      </c>
      <c r="N13" s="4" t="s">
        <v>34</v>
      </c>
      <c r="O13" s="4" t="s">
        <v>34</v>
      </c>
      <c r="P13" s="4" t="s">
        <v>34</v>
      </c>
      <c r="Q13" s="4" t="s">
        <v>34</v>
      </c>
      <c r="R13" s="4" t="s">
        <v>34</v>
      </c>
      <c r="S13" s="4" t="s">
        <v>34</v>
      </c>
      <c r="T13" s="4" t="s">
        <v>34</v>
      </c>
      <c r="U13" s="4" t="s">
        <v>34</v>
      </c>
      <c r="V13" s="4" t="s">
        <v>34</v>
      </c>
      <c r="W13" s="4" t="s">
        <v>34</v>
      </c>
      <c r="X13" s="4" t="s">
        <v>34</v>
      </c>
      <c r="Y13" s="4" t="s">
        <v>34</v>
      </c>
      <c r="Z13" s="4" t="s">
        <v>34</v>
      </c>
      <c r="AA13" s="4" t="s">
        <v>34</v>
      </c>
      <c r="AB13" s="4" t="s">
        <v>34</v>
      </c>
      <c r="AC13" s="4" t="s">
        <v>34</v>
      </c>
      <c r="AD13" s="4" t="s">
        <v>34</v>
      </c>
      <c r="AE13" s="4" t="s">
        <v>34</v>
      </c>
      <c r="AF13" s="4" t="s">
        <v>34</v>
      </c>
      <c r="AG13" s="4" t="s">
        <v>34</v>
      </c>
      <c r="AH13" s="18">
        <f>COUNTIF(C13:AG13,"N12")</f>
        <v>31</v>
      </c>
    </row>
    <row r="14" spans="1:34" s="2" customFormat="1" ht="19.5" customHeight="1" x14ac:dyDescent="0.2">
      <c r="A14" s="6" t="s">
        <v>48</v>
      </c>
      <c r="B14" s="7" t="s">
        <v>63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8">
        <f>COUNTIF(C14:AG14,"D12")</f>
        <v>0</v>
      </c>
    </row>
    <row r="15" spans="1:34" s="2" customFormat="1" ht="19.5" customHeight="1" x14ac:dyDescent="0.2">
      <c r="A15" s="6" t="s">
        <v>64</v>
      </c>
      <c r="B15" s="7" t="s">
        <v>63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8">
        <f>COUNTIF(C15:AG15,"N12")</f>
        <v>0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4"/>
  <sheetViews>
    <sheetView showGridLines="0" tabSelected="1" workbookViewId="0">
      <selection activeCell="F16" sqref="F16"/>
    </sheetView>
  </sheetViews>
  <sheetFormatPr baseColWidth="10" defaultRowHeight="12" x14ac:dyDescent="0.2"/>
  <cols>
    <col min="1" max="1" width="4.5703125" customWidth="1"/>
    <col min="2" max="2" width="31.5703125" customWidth="1"/>
    <col min="3" max="3" width="17.42578125" customWidth="1"/>
    <col min="4" max="5" width="8.7109375" customWidth="1"/>
    <col min="6" max="6" width="25.7109375" customWidth="1"/>
    <col min="7" max="8" width="8.7109375" customWidth="1"/>
    <col min="9" max="9" width="13.28515625" customWidth="1"/>
    <col min="10" max="10" width="12.28515625" customWidth="1"/>
    <col min="11" max="11" width="13.42578125" customWidth="1"/>
  </cols>
  <sheetData>
    <row r="1" spans="1:11" ht="47.25" customHeight="1" x14ac:dyDescent="0.2"/>
    <row r="2" spans="1:11" ht="23.25" customHeight="1" x14ac:dyDescent="0.2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95" customHeight="1" x14ac:dyDescent="0.2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1" ht="12" customHeight="1" x14ac:dyDescent="0.2">
      <c r="A5" s="48" t="s">
        <v>67</v>
      </c>
      <c r="B5" s="48"/>
      <c r="C5" s="36"/>
      <c r="D5" s="36"/>
      <c r="E5" s="36"/>
      <c r="F5" s="36"/>
      <c r="G5" s="36"/>
      <c r="H5" s="36"/>
      <c r="I5" s="36"/>
      <c r="J5" s="36"/>
      <c r="K5" s="36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F7" s="1"/>
    </row>
    <row r="8" spans="1:11" x14ac:dyDescent="0.2">
      <c r="A8" s="47" t="s">
        <v>31</v>
      </c>
      <c r="B8" s="47" t="s">
        <v>30</v>
      </c>
      <c r="C8" s="47" t="s">
        <v>36</v>
      </c>
      <c r="D8" s="47"/>
      <c r="E8" s="47"/>
      <c r="F8" s="47" t="s">
        <v>37</v>
      </c>
      <c r="G8" s="47"/>
      <c r="H8" s="47"/>
      <c r="I8" s="47" t="s">
        <v>38</v>
      </c>
      <c r="J8" s="47" t="s">
        <v>39</v>
      </c>
      <c r="K8" s="47" t="s">
        <v>40</v>
      </c>
    </row>
    <row r="9" spans="1:11" ht="24" x14ac:dyDescent="0.2">
      <c r="A9" s="47"/>
      <c r="B9" s="47"/>
      <c r="C9" s="32" t="s">
        <v>41</v>
      </c>
      <c r="D9" s="32" t="s">
        <v>42</v>
      </c>
      <c r="E9" s="32" t="s">
        <v>43</v>
      </c>
      <c r="F9" s="32" t="s">
        <v>41</v>
      </c>
      <c r="G9" s="32" t="s">
        <v>42</v>
      </c>
      <c r="H9" s="32" t="s">
        <v>43</v>
      </c>
      <c r="I9" s="47"/>
      <c r="J9" s="47"/>
      <c r="K9" s="47"/>
    </row>
    <row r="10" spans="1:1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8" customHeight="1" x14ac:dyDescent="0.2">
      <c r="A11" s="6" t="s">
        <v>49</v>
      </c>
      <c r="B11" s="7" t="s">
        <v>57</v>
      </c>
      <c r="C11" s="19" t="s">
        <v>68</v>
      </c>
      <c r="D11" s="6" t="s">
        <v>29</v>
      </c>
      <c r="E11" s="9">
        <v>240.46</v>
      </c>
      <c r="F11" s="8" t="s">
        <v>44</v>
      </c>
      <c r="G11" s="6">
        <v>0</v>
      </c>
      <c r="H11" s="9">
        <v>0</v>
      </c>
      <c r="I11" s="9">
        <f>+D11*E11</f>
        <v>7213.8</v>
      </c>
      <c r="J11" s="9">
        <f>+I11*18%</f>
        <v>1298.4839999999999</v>
      </c>
      <c r="K11" s="9">
        <f>+I11+J11</f>
        <v>8512.2839999999997</v>
      </c>
    </row>
    <row r="12" spans="1:11" ht="15.75" customHeight="1" x14ac:dyDescent="0.2">
      <c r="A12" s="6" t="s">
        <v>50</v>
      </c>
      <c r="B12" s="7" t="s">
        <v>51</v>
      </c>
      <c r="C12" s="19" t="s">
        <v>68</v>
      </c>
      <c r="D12" s="6" t="s">
        <v>29</v>
      </c>
      <c r="E12" s="9">
        <v>240.46</v>
      </c>
      <c r="F12" s="19" t="s">
        <v>44</v>
      </c>
      <c r="G12" s="20">
        <v>0</v>
      </c>
      <c r="H12" s="21">
        <v>0</v>
      </c>
      <c r="I12" s="22">
        <f>+D12*E12</f>
        <v>7213.8</v>
      </c>
      <c r="J12" s="22">
        <f t="shared" ref="J12" si="0">+I12*18%</f>
        <v>1298.4839999999999</v>
      </c>
      <c r="K12" s="22">
        <f t="shared" ref="K12" si="1">+I12+J12</f>
        <v>8512.2839999999997</v>
      </c>
    </row>
    <row r="13" spans="1:11" ht="15" customHeight="1" thickBot="1" x14ac:dyDescent="0.25">
      <c r="A13" s="33"/>
      <c r="B13" s="33"/>
      <c r="C13" s="34"/>
      <c r="D13" s="34"/>
      <c r="E13" s="34"/>
      <c r="F13" s="34"/>
      <c r="G13" s="34"/>
      <c r="H13" s="34"/>
      <c r="I13" s="35">
        <f>SUM(I11:I12)</f>
        <v>14427.6</v>
      </c>
      <c r="J13" s="35">
        <f>SUM(J11:J12)</f>
        <v>2596.9679999999998</v>
      </c>
      <c r="K13" s="35">
        <f>SUM(K11:K12)</f>
        <v>17024.567999999999</v>
      </c>
    </row>
    <row r="14" spans="1:11" ht="12.75" thickTop="1" x14ac:dyDescent="0.2"/>
  </sheetData>
  <mergeCells count="10">
    <mergeCell ref="A2:K2"/>
    <mergeCell ref="A3:K3"/>
    <mergeCell ref="J8:J9"/>
    <mergeCell ref="K8:K9"/>
    <mergeCell ref="A5:B5"/>
    <mergeCell ref="A8:A9"/>
    <mergeCell ref="B8:B9"/>
    <mergeCell ref="C8:E8"/>
    <mergeCell ref="F8:H8"/>
    <mergeCell ref="I8:I9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5" ht="15.95" customHeight="1" x14ac:dyDescent="0.2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5" ht="12" customHeight="1" x14ac:dyDescent="0.2">
      <c r="A5" s="50" t="s">
        <v>59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51" t="s">
        <v>31</v>
      </c>
      <c r="B7" s="51" t="s">
        <v>30</v>
      </c>
      <c r="C7" s="51" t="s">
        <v>36</v>
      </c>
      <c r="D7" s="51"/>
      <c r="E7" s="51"/>
      <c r="F7" s="51" t="s">
        <v>37</v>
      </c>
      <c r="G7" s="51"/>
      <c r="H7" s="51"/>
      <c r="I7" s="51" t="s">
        <v>38</v>
      </c>
      <c r="J7" s="51" t="s">
        <v>39</v>
      </c>
      <c r="K7" s="51" t="s">
        <v>40</v>
      </c>
    </row>
    <row r="8" spans="1:15" ht="24" x14ac:dyDescent="0.2">
      <c r="A8" s="51"/>
      <c r="B8" s="51"/>
      <c r="C8" s="30" t="s">
        <v>41</v>
      </c>
      <c r="D8" s="30" t="s">
        <v>42</v>
      </c>
      <c r="E8" s="30" t="s">
        <v>43</v>
      </c>
      <c r="F8" s="30" t="s">
        <v>41</v>
      </c>
      <c r="G8" s="30" t="s">
        <v>42</v>
      </c>
      <c r="H8" s="30" t="s">
        <v>43</v>
      </c>
      <c r="I8" s="51"/>
      <c r="J8" s="51"/>
      <c r="K8" s="51"/>
    </row>
    <row r="9" spans="1:15" x14ac:dyDescent="0.2">
      <c r="A9" s="49" t="s">
        <v>55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5" s="1" customFormat="1" ht="18" customHeight="1" x14ac:dyDescent="0.2">
      <c r="A10" s="6" t="s">
        <v>49</v>
      </c>
      <c r="B10" s="7" t="s">
        <v>57</v>
      </c>
      <c r="C10" s="19" t="s">
        <v>60</v>
      </c>
      <c r="D10" s="6" t="s">
        <v>17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4348.9800000000005</v>
      </c>
      <c r="J10" s="9">
        <f>+I10*18%</f>
        <v>782.81640000000004</v>
      </c>
      <c r="K10" s="9">
        <f>+I10+J10</f>
        <v>5131.7964000000002</v>
      </c>
    </row>
    <row r="11" spans="1:15" s="1" customFormat="1" ht="18" customHeight="1" x14ac:dyDescent="0.2">
      <c r="A11" s="6" t="s">
        <v>50</v>
      </c>
      <c r="B11" s="7" t="s">
        <v>58</v>
      </c>
      <c r="C11" s="19" t="s">
        <v>60</v>
      </c>
      <c r="D11" s="6" t="s">
        <v>17</v>
      </c>
      <c r="E11" s="9">
        <v>241.61</v>
      </c>
      <c r="F11" s="8" t="s">
        <v>44</v>
      </c>
      <c r="G11" s="6">
        <v>0</v>
      </c>
      <c r="H11" s="9">
        <v>0</v>
      </c>
      <c r="I11" s="9">
        <f t="shared" ref="I11" si="0">+D11*E11</f>
        <v>4348.9800000000005</v>
      </c>
      <c r="J11" s="9">
        <f t="shared" ref="J11:J12" si="1">+I11*18%</f>
        <v>782.81640000000004</v>
      </c>
      <c r="K11" s="9">
        <f t="shared" ref="K11:K12" si="2">+I11+J11</f>
        <v>5131.7964000000002</v>
      </c>
      <c r="M11" s="23"/>
    </row>
    <row r="12" spans="1:15" s="1" customFormat="1" ht="18" customHeight="1" x14ac:dyDescent="0.2">
      <c r="A12" s="6" t="s">
        <v>48</v>
      </c>
      <c r="B12" s="7" t="s">
        <v>51</v>
      </c>
      <c r="C12" s="19" t="s">
        <v>60</v>
      </c>
      <c r="D12" s="6" t="s">
        <v>17</v>
      </c>
      <c r="E12" s="9">
        <v>241.61</v>
      </c>
      <c r="F12" s="19" t="s">
        <v>44</v>
      </c>
      <c r="G12" s="20">
        <v>0</v>
      </c>
      <c r="H12" s="21">
        <v>0</v>
      </c>
      <c r="I12" s="22">
        <f>+D12*E12</f>
        <v>4348.9800000000005</v>
      </c>
      <c r="J12" s="22">
        <f t="shared" si="1"/>
        <v>782.81640000000004</v>
      </c>
      <c r="K12" s="22">
        <f t="shared" si="2"/>
        <v>5131.7964000000002</v>
      </c>
    </row>
    <row r="13" spans="1:15" x14ac:dyDescent="0.2">
      <c r="A13" s="5"/>
      <c r="B13" s="5"/>
      <c r="C13" s="5"/>
      <c r="D13" s="5"/>
      <c r="E13" s="5"/>
      <c r="F13" s="5"/>
      <c r="G13" s="5"/>
      <c r="H13" s="5"/>
      <c r="I13" s="17">
        <f>SUM(I10:I12)</f>
        <v>13046.940000000002</v>
      </c>
      <c r="J13" s="17">
        <f>SUM(J10:J12)</f>
        <v>2348.4492</v>
      </c>
      <c r="K13" s="17">
        <f>SUM(K10:K12)</f>
        <v>15395.389200000001</v>
      </c>
      <c r="M13" s="24"/>
      <c r="N13" s="24"/>
      <c r="O13" s="24"/>
    </row>
    <row r="14" spans="1:1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24"/>
      <c r="N14" s="24"/>
      <c r="O14" s="24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38</v>
      </c>
      <c r="J15" s="12" t="s">
        <v>45</v>
      </c>
      <c r="K15" s="13">
        <f>+I13</f>
        <v>13046.940000000002</v>
      </c>
      <c r="M15" s="25"/>
      <c r="N15" s="24"/>
      <c r="O15" s="24"/>
    </row>
    <row r="16" spans="1:15" ht="12.75" x14ac:dyDescent="0.2">
      <c r="A16" s="5"/>
      <c r="B16" s="5"/>
      <c r="C16" s="5"/>
      <c r="D16" s="5"/>
      <c r="E16" s="5"/>
      <c r="F16" s="5"/>
      <c r="G16" s="5"/>
      <c r="H16" s="5"/>
      <c r="I16" s="11" t="s">
        <v>46</v>
      </c>
      <c r="J16" s="12" t="s">
        <v>45</v>
      </c>
      <c r="K16" s="13">
        <f>+J13</f>
        <v>2348.4492</v>
      </c>
    </row>
    <row r="17" spans="1:11" ht="13.5" thickBot="1" x14ac:dyDescent="0.25">
      <c r="A17" s="5"/>
      <c r="B17" s="5"/>
      <c r="C17" s="5"/>
      <c r="D17" s="5"/>
      <c r="E17" s="5"/>
      <c r="F17" s="5"/>
      <c r="G17" s="5"/>
      <c r="H17" s="5"/>
      <c r="I17" s="14" t="s">
        <v>40</v>
      </c>
      <c r="J17" s="15" t="s">
        <v>45</v>
      </c>
      <c r="K17" s="16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5" ht="15.95" customHeight="1" x14ac:dyDescent="0.2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5" ht="12" customHeight="1" x14ac:dyDescent="0.2">
      <c r="A5" s="50" t="s">
        <v>59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51" t="s">
        <v>31</v>
      </c>
      <c r="B7" s="51" t="s">
        <v>30</v>
      </c>
      <c r="C7" s="51" t="s">
        <v>36</v>
      </c>
      <c r="D7" s="51"/>
      <c r="E7" s="51"/>
      <c r="F7" s="51" t="s">
        <v>37</v>
      </c>
      <c r="G7" s="51"/>
      <c r="H7" s="51"/>
      <c r="I7" s="51" t="s">
        <v>38</v>
      </c>
      <c r="J7" s="51" t="s">
        <v>39</v>
      </c>
      <c r="K7" s="51" t="s">
        <v>40</v>
      </c>
    </row>
    <row r="8" spans="1:15" ht="24" x14ac:dyDescent="0.2">
      <c r="A8" s="51"/>
      <c r="B8" s="51"/>
      <c r="C8" s="30" t="s">
        <v>41</v>
      </c>
      <c r="D8" s="30" t="s">
        <v>42</v>
      </c>
      <c r="E8" s="30" t="s">
        <v>43</v>
      </c>
      <c r="F8" s="30" t="s">
        <v>41</v>
      </c>
      <c r="G8" s="30" t="s">
        <v>42</v>
      </c>
      <c r="H8" s="30" t="s">
        <v>43</v>
      </c>
      <c r="I8" s="51"/>
      <c r="J8" s="51"/>
      <c r="K8" s="51"/>
    </row>
    <row r="9" spans="1:15" x14ac:dyDescent="0.2">
      <c r="A9" s="49" t="s">
        <v>55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5" s="1" customFormat="1" ht="18" customHeight="1" x14ac:dyDescent="0.2">
      <c r="A10" s="6" t="s">
        <v>49</v>
      </c>
      <c r="B10" s="7" t="s">
        <v>57</v>
      </c>
      <c r="C10" s="19" t="s">
        <v>61</v>
      </c>
      <c r="D10" s="6" t="s">
        <v>11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2899.32</v>
      </c>
      <c r="J10" s="9">
        <f>+I10*18%</f>
        <v>521.87760000000003</v>
      </c>
      <c r="K10" s="9">
        <f>+I10+J10</f>
        <v>3421.1976000000004</v>
      </c>
    </row>
    <row r="11" spans="1:15" s="1" customFormat="1" ht="18" customHeight="1" x14ac:dyDescent="0.2">
      <c r="A11" s="6" t="s">
        <v>48</v>
      </c>
      <c r="B11" s="7" t="s">
        <v>51</v>
      </c>
      <c r="C11" s="19" t="s">
        <v>61</v>
      </c>
      <c r="D11" s="6" t="s">
        <v>11</v>
      </c>
      <c r="E11" s="9">
        <v>241.61</v>
      </c>
      <c r="F11" s="19" t="s">
        <v>44</v>
      </c>
      <c r="G11" s="20">
        <v>0</v>
      </c>
      <c r="H11" s="21">
        <v>0</v>
      </c>
      <c r="I11" s="22">
        <f>+D11*E11</f>
        <v>2899.32</v>
      </c>
      <c r="J11" s="22">
        <f t="shared" ref="J11" si="0">+I11*18%</f>
        <v>521.87760000000003</v>
      </c>
      <c r="K11" s="22">
        <f t="shared" ref="K11" si="1">+I11+J11</f>
        <v>3421.1976000000004</v>
      </c>
    </row>
    <row r="12" spans="1:15" x14ac:dyDescent="0.2">
      <c r="A12" s="5"/>
      <c r="B12" s="5"/>
      <c r="C12" s="5"/>
      <c r="D12" s="5"/>
      <c r="E12" s="5"/>
      <c r="F12" s="5"/>
      <c r="G12" s="5"/>
      <c r="H12" s="5"/>
      <c r="I12" s="17">
        <f>SUM(I10:I11)</f>
        <v>5798.64</v>
      </c>
      <c r="J12" s="17">
        <f>SUM(J10:J11)</f>
        <v>1043.7552000000001</v>
      </c>
      <c r="K12" s="17">
        <f>SUM(K10:K11)</f>
        <v>6842.3952000000008</v>
      </c>
      <c r="M12" s="24"/>
      <c r="N12" s="24"/>
      <c r="O12" s="24"/>
    </row>
    <row r="13" spans="1:15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24"/>
      <c r="N13" s="24"/>
      <c r="O13" s="24"/>
    </row>
    <row r="14" spans="1:15" ht="12.75" x14ac:dyDescent="0.2">
      <c r="A14" s="5"/>
      <c r="B14" s="5"/>
      <c r="C14" s="5"/>
      <c r="D14" s="5"/>
      <c r="E14" s="5"/>
      <c r="F14" s="5"/>
      <c r="G14" s="5"/>
      <c r="H14" s="5"/>
      <c r="I14" s="11" t="s">
        <v>38</v>
      </c>
      <c r="J14" s="12" t="s">
        <v>45</v>
      </c>
      <c r="K14" s="13">
        <f>+I12</f>
        <v>5798.64</v>
      </c>
      <c r="M14" s="25"/>
      <c r="N14" s="24"/>
      <c r="O14" s="24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46</v>
      </c>
      <c r="J15" s="12" t="s">
        <v>45</v>
      </c>
      <c r="K15" s="13">
        <f>+J12</f>
        <v>1043.7552000000001</v>
      </c>
    </row>
    <row r="16" spans="1:15" ht="13.5" thickBot="1" x14ac:dyDescent="0.25">
      <c r="A16" s="5"/>
      <c r="B16" s="5"/>
      <c r="C16" s="5"/>
      <c r="D16" s="5"/>
      <c r="E16" s="5"/>
      <c r="F16" s="5"/>
      <c r="G16" s="5"/>
      <c r="H16" s="5"/>
      <c r="I16" s="14" t="s">
        <v>40</v>
      </c>
      <c r="J16" s="15" t="s">
        <v>45</v>
      </c>
      <c r="K16" s="16">
        <f>+K12</f>
        <v>6842.3952000000008</v>
      </c>
    </row>
    <row r="17" spans="6:6" ht="12.75" thickTop="1" x14ac:dyDescent="0.2"/>
    <row r="23" spans="6:6" x14ac:dyDescent="0.2">
      <c r="F23" s="31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Maria Atarama</cp:lastModifiedBy>
  <cp:lastPrinted>2020-10-21T18:30:20Z</cp:lastPrinted>
  <dcterms:created xsi:type="dcterms:W3CDTF">2014-11-05T14:27:56Z</dcterms:created>
  <dcterms:modified xsi:type="dcterms:W3CDTF">2020-11-20T17:02:39Z</dcterms:modified>
</cp:coreProperties>
</file>