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NTENIMIENTO\"/>
    </mc:Choice>
  </mc:AlternateContent>
  <bookViews>
    <workbookView xWindow="0" yWindow="0" windowWidth="20490" windowHeight="7650"/>
  </bookViews>
  <sheets>
    <sheet name="INST. AC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E4" i="2" l="1"/>
  <c r="E3" i="2"/>
  <c r="E6" i="2" s="1"/>
  <c r="F11" i="1" s="1"/>
  <c r="G11" i="1" s="1"/>
  <c r="G22" i="1" s="1"/>
  <c r="G20" i="1"/>
  <c r="E19" i="1"/>
  <c r="G19" i="1" s="1"/>
  <c r="G18" i="1"/>
  <c r="G16" i="1"/>
  <c r="G15" i="1"/>
  <c r="G24" i="1" l="1"/>
  <c r="G23" i="1"/>
  <c r="G25" i="1"/>
  <c r="G26" i="1" s="1"/>
  <c r="G27" i="1" s="1"/>
</calcChain>
</file>

<file path=xl/sharedStrings.xml><?xml version="1.0" encoding="utf-8"?>
<sst xmlns="http://schemas.openxmlformats.org/spreadsheetml/2006/main" count="58" uniqueCount="57">
  <si>
    <t>Obra</t>
  </si>
  <si>
    <t>REPARACIÓN DE LOSA ACCESO A PLANTA</t>
  </si>
  <si>
    <t xml:space="preserve">Cliente </t>
  </si>
  <si>
    <t>PESQUERA ALTAIR SAC</t>
  </si>
  <si>
    <t>Lugar</t>
  </si>
  <si>
    <t>TIERRA COLORADA - PAITA</t>
  </si>
  <si>
    <t>Fecha</t>
  </si>
  <si>
    <t>ITEM</t>
  </si>
  <si>
    <t>DESCRIPCIÓN</t>
  </si>
  <si>
    <t>UND</t>
  </si>
  <si>
    <t>METRADO</t>
  </si>
  <si>
    <t>PRECIO</t>
  </si>
  <si>
    <t>SUBTOTAL</t>
  </si>
  <si>
    <t>01.00.00</t>
  </si>
  <si>
    <t>Movilizacion y desmovilizacion</t>
  </si>
  <si>
    <t>glb</t>
  </si>
  <si>
    <t>03.00.00</t>
  </si>
  <si>
    <t>MOVIMIENTO DE TIERRAS</t>
  </si>
  <si>
    <t>03.02.00</t>
  </si>
  <si>
    <t>DEMOLICIÓN DE LOSA Y ELIMINACION DE DESMONTE</t>
  </si>
  <si>
    <t>M2</t>
  </si>
  <si>
    <t>03.02.01</t>
  </si>
  <si>
    <t>ELIMINACIÓN DE MATERIAL EXCEDENTE</t>
  </si>
  <si>
    <t>M3</t>
  </si>
  <si>
    <t>05.00.00</t>
  </si>
  <si>
    <t>CONCRETO ARMADO</t>
  </si>
  <si>
    <t>+</t>
  </si>
  <si>
    <t>ACERO FY=4200 KG/CM2</t>
  </si>
  <si>
    <t>KG</t>
  </si>
  <si>
    <t>¡¡Ç´´</t>
  </si>
  <si>
    <t>CONCRETO ADICIONADO EN LOSA FC=210 KG/CM2</t>
  </si>
  <si>
    <t>05.00.03</t>
  </si>
  <si>
    <t>CURADO DE CONCRETO CON ADDITIVO QUIMICO</t>
  </si>
  <si>
    <t>ml</t>
  </si>
  <si>
    <t>SUB TOTAL</t>
  </si>
  <si>
    <t>Gastos Generales</t>
  </si>
  <si>
    <t>utilidad</t>
  </si>
  <si>
    <t>Subtotal</t>
  </si>
  <si>
    <t>IGV</t>
  </si>
  <si>
    <t>TOTAL</t>
  </si>
  <si>
    <t>Presupuesto a precios unitarios, mayor metrado u otra partida Pesquera Altair lo pagara como adicional.</t>
  </si>
  <si>
    <t>Precio expresado en soles</t>
  </si>
  <si>
    <t>Precio incluye IGV</t>
  </si>
  <si>
    <t>Validez de la oferta: 30 dias</t>
  </si>
  <si>
    <t>Plazo de ejeción 7 a 9  dias habiles</t>
  </si>
  <si>
    <t>Forma de pago: adelanto de 50%, valrizacion semanal y saldo contra entrega</t>
  </si>
  <si>
    <t>No incluye otras partidas</t>
  </si>
  <si>
    <t>Contacto: Tayme Gustavo Velasquez Arrieta</t>
  </si>
  <si>
    <t>dupiusrl@hotmail.com</t>
  </si>
  <si>
    <t>DATOS:</t>
  </si>
  <si>
    <t>DUPIU SCRL</t>
  </si>
  <si>
    <t>RUC 20525637639</t>
  </si>
  <si>
    <t>AV. MIGUEL GRAU N° 305 INT. 02 CASTILLA - PIURA</t>
  </si>
  <si>
    <t>Atentamente,</t>
  </si>
  <si>
    <t>movilizacion y desmovilizacion</t>
  </si>
  <si>
    <t>pasajes</t>
  </si>
  <si>
    <t>fltes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</si>
</sst>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[$S/-280A]\ * #,##0.00_ ;_ [$S/-280A]\ * \-#,##0.00_ ;_ [$S/-280A]\ * &quot;-&quot;??_ ;_ @_ "/>
    <numFmt numFmtId="165" formatCode="&quot;S/.&quot;#,##0.00"/>
  </numFmts>
  <fonts count="14">
    <font>
      <sz val="11"/>
      <color rgb="FF000000"/>
      <name val="Calibri"/>
    </font>
    <font>
      <b/>
      <sz val="11"/>
      <color rgb="FF000000"/>
      <name val="Calibri"/>
    </font>
    <font>
      <sz val="9"/>
      <name val="Arial"/>
    </font>
    <font>
      <b/>
      <sz val="10"/>
      <color rgb="FF000000"/>
      <name val="Arial"/>
    </font>
    <font>
      <b/>
      <sz val="10"/>
      <color rgb="FF000000"/>
      <name val="Arial Narrow"/>
    </font>
    <font>
      <b/>
      <sz val="9"/>
      <name val="Arial"/>
    </font>
    <font>
      <sz val="11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0"/>
      <color rgb="FF000000"/>
      <name val="Times New Roman"/>
    </font>
    <font>
      <sz val="8"/>
      <color rgb="FF000000"/>
      <name val="Calibri"/>
    </font>
    <font>
      <sz val="8"/>
      <color rgb="FF000000"/>
      <name val="Times New Roman"/>
    </font>
    <font>
      <sz val="10"/>
      <color rgb="FF000000"/>
      <name val="Arial Narrow"/>
    </font>
    <font>
      <u/>
      <sz val="10"/>
      <color rgb="FF0000FF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 readingOrder="1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4" fontId="0" fillId="0" borderId="10" xfId="0" applyNumberFormat="1" applyFont="1" applyBorder="1"/>
    <xf numFmtId="0" fontId="7" fillId="0" borderId="11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0" fillId="0" borderId="15" xfId="0" applyFont="1" applyBorder="1"/>
    <xf numFmtId="0" fontId="7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0" fillId="0" borderId="20" xfId="0" applyFont="1" applyBorder="1"/>
    <xf numFmtId="0" fontId="7" fillId="0" borderId="21" xfId="0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right" vertical="center" wrapText="1"/>
    </xf>
    <xf numFmtId="0" fontId="0" fillId="2" borderId="25" xfId="0" applyFont="1" applyFill="1" applyBorder="1"/>
    <xf numFmtId="0" fontId="9" fillId="0" borderId="24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right" vertical="center" wrapText="1"/>
    </xf>
    <xf numFmtId="0" fontId="7" fillId="0" borderId="21" xfId="0" quotePrefix="1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29" xfId="0" applyFont="1" applyBorder="1" applyAlignment="1">
      <alignment horizontal="center" vertical="center" wrapText="1"/>
    </xf>
    <xf numFmtId="2" fontId="10" fillId="0" borderId="29" xfId="0" applyNumberFormat="1" applyFont="1" applyBorder="1" applyAlignment="1">
      <alignment horizontal="right" vertical="center" wrapText="1"/>
    </xf>
    <xf numFmtId="0" fontId="12" fillId="0" borderId="0" xfId="0" applyFont="1"/>
    <xf numFmtId="165" fontId="12" fillId="0" borderId="0" xfId="0" applyNumberFormat="1" applyFont="1" applyAlignment="1">
      <alignment horizontal="center"/>
    </xf>
    <xf numFmtId="164" fontId="0" fillId="0" borderId="0" xfId="0" applyNumberFormat="1" applyFont="1"/>
    <xf numFmtId="164" fontId="4" fillId="0" borderId="5" xfId="0" applyNumberFormat="1" applyFont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  <xf numFmtId="164" fontId="4" fillId="0" borderId="37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4" fillId="0" borderId="0" xfId="0" applyFont="1"/>
    <xf numFmtId="0" fontId="8" fillId="0" borderId="12" xfId="0" applyFont="1" applyBorder="1" applyAlignment="1">
      <alignment vertical="center" wrapText="1"/>
    </xf>
    <xf numFmtId="0" fontId="6" fillId="0" borderId="13" xfId="0" applyFont="1" applyBorder="1"/>
    <xf numFmtId="0" fontId="4" fillId="0" borderId="7" xfId="0" applyFont="1" applyBorder="1" applyAlignment="1">
      <alignment horizontal="left"/>
    </xf>
    <xf numFmtId="0" fontId="6" fillId="0" borderId="8" xfId="0" applyFont="1" applyBorder="1"/>
    <xf numFmtId="0" fontId="4" fillId="0" borderId="7" xfId="0" applyFont="1" applyBorder="1" applyAlignment="1">
      <alignment horizontal="center"/>
    </xf>
    <xf numFmtId="0" fontId="4" fillId="0" borderId="31" xfId="0" applyFont="1" applyBorder="1" applyAlignment="1">
      <alignment horizontal="left"/>
    </xf>
    <xf numFmtId="0" fontId="6" fillId="0" borderId="32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8" fillId="0" borderId="22" xfId="0" applyFont="1" applyBorder="1" applyAlignment="1">
      <alignment horizontal="left" vertical="center" wrapText="1"/>
    </xf>
    <xf numFmtId="0" fontId="6" fillId="0" borderId="23" xfId="0" applyFont="1" applyBorder="1"/>
    <xf numFmtId="14" fontId="5" fillId="0" borderId="0" xfId="0" applyNumberFormat="1" applyFont="1" applyAlignment="1">
      <alignment horizontal="left" vertical="top" wrapText="1"/>
    </xf>
    <xf numFmtId="0" fontId="4" fillId="0" borderId="30" xfId="0" applyFont="1" applyBorder="1" applyAlignment="1">
      <alignment horizontal="left"/>
    </xf>
    <xf numFmtId="0" fontId="6" fillId="0" borderId="6" xfId="0" applyFont="1" applyBorder="1"/>
    <xf numFmtId="0" fontId="7" fillId="0" borderId="27" xfId="0" applyFont="1" applyBorder="1" applyAlignment="1">
      <alignment horizontal="left" vertical="center" wrapText="1"/>
    </xf>
    <xf numFmtId="0" fontId="6" fillId="0" borderId="28" xfId="0" applyFont="1" applyBorder="1"/>
    <xf numFmtId="0" fontId="4" fillId="0" borderId="30" xfId="0" applyFont="1" applyBorder="1" applyAlignment="1">
      <alignment horizontal="center" vertical="center" wrapText="1"/>
    </xf>
    <xf numFmtId="0" fontId="6" fillId="0" borderId="9" xfId="0" applyFont="1" applyBorder="1"/>
    <xf numFmtId="0" fontId="6" fillId="0" borderId="31" xfId="0" applyFont="1" applyBorder="1"/>
    <xf numFmtId="0" fontId="6" fillId="0" borderId="34" xfId="0" applyFont="1" applyBorder="1"/>
    <xf numFmtId="0" fontId="6" fillId="0" borderId="35" xfId="0" applyFont="1" applyBorder="1"/>
    <xf numFmtId="0" fontId="6" fillId="0" borderId="36" xfId="0" applyFont="1" applyBorder="1"/>
    <xf numFmtId="0" fontId="4" fillId="0" borderId="34" xfId="0" applyFont="1" applyBorder="1" applyAlignment="1">
      <alignment horizontal="left"/>
    </xf>
    <xf numFmtId="0" fontId="7" fillId="0" borderId="22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24000" cy="571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990600</xdr:colOff>
      <xdr:row>41</xdr:row>
      <xdr:rowOff>47625</xdr:rowOff>
    </xdr:from>
    <xdr:ext cx="1143000" cy="125730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upiusr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0"/>
  <sheetViews>
    <sheetView tabSelected="1" workbookViewId="0"/>
  </sheetViews>
  <sheetFormatPr baseColWidth="10" defaultColWidth="14.42578125" defaultRowHeight="15" customHeight="1"/>
  <cols>
    <col min="1" max="1" width="8.85546875" customWidth="1"/>
    <col min="2" max="2" width="6.28515625" customWidth="1"/>
    <col min="3" max="3" width="27.28515625" customWidth="1"/>
    <col min="4" max="4" width="5.5703125" customWidth="1"/>
    <col min="5" max="5" width="11.85546875" customWidth="1"/>
    <col min="6" max="6" width="10" customWidth="1"/>
    <col min="7" max="7" width="13.7109375" customWidth="1"/>
    <col min="8" max="11" width="10.7109375" customWidth="1"/>
  </cols>
  <sheetData>
    <row r="2" spans="1:11">
      <c r="C2" s="1"/>
      <c r="D2" s="59"/>
      <c r="E2" s="60"/>
      <c r="F2" s="60"/>
    </row>
    <row r="3" spans="1:11">
      <c r="C3" s="1"/>
      <c r="D3" s="1"/>
      <c r="E3" s="1"/>
      <c r="F3" s="1"/>
    </row>
    <row r="4" spans="1:11">
      <c r="C4" s="1"/>
      <c r="D4" s="1"/>
      <c r="E4" s="1"/>
      <c r="F4" s="1"/>
    </row>
    <row r="5" spans="1:11" ht="18" customHeight="1">
      <c r="A5" s="2" t="s">
        <v>0</v>
      </c>
      <c r="B5" s="61" t="s">
        <v>1</v>
      </c>
      <c r="C5" s="60"/>
      <c r="D5" s="60"/>
      <c r="E5" s="60"/>
      <c r="F5" s="60"/>
      <c r="G5" s="3"/>
      <c r="H5" s="3"/>
      <c r="I5" s="3"/>
      <c r="J5" s="3"/>
      <c r="K5" s="3"/>
    </row>
    <row r="6" spans="1:11">
      <c r="A6" s="4" t="s">
        <v>2</v>
      </c>
      <c r="B6" s="63" t="s">
        <v>3</v>
      </c>
      <c r="C6" s="60"/>
      <c r="D6" s="60"/>
      <c r="E6" s="60"/>
      <c r="F6" s="60"/>
    </row>
    <row r="7" spans="1:11">
      <c r="A7" s="5" t="s">
        <v>4</v>
      </c>
      <c r="B7" s="62" t="s">
        <v>5</v>
      </c>
      <c r="C7" s="60"/>
      <c r="D7" s="6"/>
      <c r="E7" s="6"/>
      <c r="F7" s="1"/>
    </row>
    <row r="8" spans="1:11">
      <c r="A8" s="4" t="s">
        <v>6</v>
      </c>
      <c r="B8" s="66">
        <v>43837</v>
      </c>
      <c r="C8" s="60"/>
      <c r="D8" s="8"/>
      <c r="E8" s="8"/>
      <c r="F8" s="1"/>
    </row>
    <row r="9" spans="1:11">
      <c r="A9" s="9"/>
      <c r="B9" s="7"/>
      <c r="C9" s="10"/>
      <c r="D9" s="10"/>
      <c r="E9" s="10"/>
      <c r="F9" s="1"/>
    </row>
    <row r="10" spans="1:11">
      <c r="A10" s="11" t="s">
        <v>7</v>
      </c>
      <c r="B10" s="12" t="s">
        <v>8</v>
      </c>
      <c r="C10" s="13"/>
      <c r="D10" s="14" t="s">
        <v>9</v>
      </c>
      <c r="E10" s="15" t="s">
        <v>10</v>
      </c>
      <c r="F10" s="15" t="s">
        <v>11</v>
      </c>
      <c r="G10" s="16" t="s">
        <v>12</v>
      </c>
    </row>
    <row r="11" spans="1:11">
      <c r="A11" s="11" t="s">
        <v>13</v>
      </c>
      <c r="B11" s="54" t="s">
        <v>14</v>
      </c>
      <c r="C11" s="55"/>
      <c r="D11" s="14" t="s">
        <v>15</v>
      </c>
      <c r="E11" s="17">
        <v>1</v>
      </c>
      <c r="F11" s="17">
        <f>+Hoja1!E6</f>
        <v>2250</v>
      </c>
      <c r="G11" s="18">
        <f>+E11*F11</f>
        <v>2250</v>
      </c>
    </row>
    <row r="12" spans="1:11">
      <c r="A12" s="11"/>
      <c r="B12" s="56"/>
      <c r="C12" s="55"/>
      <c r="D12" s="14"/>
      <c r="E12" s="17"/>
      <c r="F12" s="17"/>
      <c r="G12" s="16"/>
    </row>
    <row r="13" spans="1:11">
      <c r="A13" s="19" t="s">
        <v>16</v>
      </c>
      <c r="B13" s="52" t="s">
        <v>17</v>
      </c>
      <c r="C13" s="53"/>
      <c r="D13" s="20"/>
      <c r="E13" s="21"/>
      <c r="F13" s="21"/>
      <c r="G13" s="22"/>
    </row>
    <row r="14" spans="1:11">
      <c r="A14" s="23"/>
      <c r="B14" s="24"/>
      <c r="C14" s="25"/>
      <c r="D14" s="26"/>
      <c r="E14" s="27"/>
      <c r="F14" s="27"/>
      <c r="G14" s="28"/>
    </row>
    <row r="15" spans="1:11" ht="22.5" customHeight="1">
      <c r="A15" s="29" t="s">
        <v>18</v>
      </c>
      <c r="B15" s="78" t="s">
        <v>19</v>
      </c>
      <c r="C15" s="65"/>
      <c r="D15" s="30" t="s">
        <v>20</v>
      </c>
      <c r="E15" s="31">
        <v>272.85000000000002</v>
      </c>
      <c r="F15" s="31">
        <v>19.899999999999999</v>
      </c>
      <c r="G15" s="18">
        <f t="shared" ref="G15:G16" si="0">+E15*F15</f>
        <v>5429.7150000000001</v>
      </c>
    </row>
    <row r="16" spans="1:11" ht="24.75" customHeight="1">
      <c r="A16" s="29" t="s">
        <v>21</v>
      </c>
      <c r="B16" s="78" t="s">
        <v>22</v>
      </c>
      <c r="C16" s="65"/>
      <c r="D16" s="30" t="s">
        <v>23</v>
      </c>
      <c r="E16" s="31">
        <v>34.11</v>
      </c>
      <c r="F16" s="31">
        <v>25</v>
      </c>
      <c r="G16" s="18">
        <f t="shared" si="0"/>
        <v>852.75</v>
      </c>
      <c r="H16" s="32"/>
      <c r="I16" s="32"/>
      <c r="J16" s="32"/>
      <c r="K16" s="32"/>
    </row>
    <row r="17" spans="1:11">
      <c r="A17" s="29" t="s">
        <v>24</v>
      </c>
      <c r="B17" s="64" t="s">
        <v>25</v>
      </c>
      <c r="C17" s="65"/>
      <c r="D17" s="33"/>
      <c r="E17" s="34"/>
      <c r="F17" s="34"/>
      <c r="G17" s="18"/>
      <c r="H17" s="32"/>
      <c r="I17" s="32"/>
      <c r="J17" s="32"/>
      <c r="K17" s="32"/>
    </row>
    <row r="18" spans="1:11" ht="22.5" customHeight="1">
      <c r="A18" s="35" t="s">
        <v>26</v>
      </c>
      <c r="B18" s="78" t="s">
        <v>27</v>
      </c>
      <c r="C18" s="65"/>
      <c r="D18" s="30" t="s">
        <v>28</v>
      </c>
      <c r="E18" s="31">
        <v>1978.16</v>
      </c>
      <c r="F18" s="31">
        <v>5</v>
      </c>
      <c r="G18" s="18">
        <f t="shared" ref="G18:G20" si="1">+E18*F18</f>
        <v>9890.8000000000011</v>
      </c>
      <c r="H18" s="32"/>
      <c r="I18" s="32"/>
      <c r="J18" s="32"/>
      <c r="K18" s="32"/>
    </row>
    <row r="19" spans="1:11" ht="25.5" customHeight="1">
      <c r="A19" s="29" t="s">
        <v>29</v>
      </c>
      <c r="B19" s="78" t="s">
        <v>30</v>
      </c>
      <c r="C19" s="65"/>
      <c r="D19" s="30" t="s">
        <v>23</v>
      </c>
      <c r="E19" s="31">
        <f>27.29*1.05</f>
        <v>28.654499999999999</v>
      </c>
      <c r="F19" s="31">
        <v>434</v>
      </c>
      <c r="G19" s="18">
        <f t="shared" si="1"/>
        <v>12436.053</v>
      </c>
      <c r="H19" s="32"/>
      <c r="I19" s="32"/>
      <c r="J19" s="32"/>
      <c r="K19" s="32"/>
    </row>
    <row r="20" spans="1:11" ht="24.75" customHeight="1">
      <c r="A20" s="36" t="s">
        <v>31</v>
      </c>
      <c r="B20" s="69" t="s">
        <v>32</v>
      </c>
      <c r="C20" s="70"/>
      <c r="D20" s="37" t="s">
        <v>33</v>
      </c>
      <c r="E20" s="38">
        <v>272.85000000000002</v>
      </c>
      <c r="F20" s="38">
        <v>2.5</v>
      </c>
      <c r="G20" s="18">
        <f t="shared" si="1"/>
        <v>682.125</v>
      </c>
      <c r="H20" s="32"/>
      <c r="I20" s="32"/>
      <c r="J20" s="32"/>
      <c r="K20" s="32"/>
    </row>
    <row r="21" spans="1:11" ht="15.75" customHeight="1">
      <c r="A21" s="39"/>
      <c r="B21" s="39"/>
      <c r="C21" s="1"/>
      <c r="D21" s="1"/>
      <c r="E21" s="1"/>
      <c r="F21" s="40"/>
      <c r="G21" s="41"/>
    </row>
    <row r="22" spans="1:11">
      <c r="A22" s="39"/>
      <c r="B22" s="71"/>
      <c r="C22" s="72"/>
      <c r="D22" s="68"/>
      <c r="E22" s="67" t="s">
        <v>34</v>
      </c>
      <c r="F22" s="68"/>
      <c r="G22" s="42">
        <f>SUM(G11:G21)</f>
        <v>31541.442999999999</v>
      </c>
    </row>
    <row r="23" spans="1:11" ht="15.75" customHeight="1">
      <c r="A23" s="39"/>
      <c r="B23" s="73"/>
      <c r="C23" s="60"/>
      <c r="D23" s="58"/>
      <c r="E23" s="57" t="s">
        <v>35</v>
      </c>
      <c r="F23" s="58"/>
      <c r="G23" s="43">
        <f>+G22*0.08</f>
        <v>2523.3154399999999</v>
      </c>
    </row>
    <row r="24" spans="1:11" ht="15.75" customHeight="1">
      <c r="A24" s="39"/>
      <c r="B24" s="73"/>
      <c r="C24" s="60"/>
      <c r="D24" s="58"/>
      <c r="E24" s="57" t="s">
        <v>36</v>
      </c>
      <c r="F24" s="58"/>
      <c r="G24" s="43">
        <f>+G22*0.08</f>
        <v>2523.3154399999999</v>
      </c>
    </row>
    <row r="25" spans="1:11" ht="15.75" customHeight="1">
      <c r="A25" s="39"/>
      <c r="B25" s="73"/>
      <c r="C25" s="60"/>
      <c r="D25" s="58"/>
      <c r="E25" s="57" t="s">
        <v>37</v>
      </c>
      <c r="F25" s="58"/>
      <c r="G25" s="43">
        <f>SUM(G22:G24)</f>
        <v>36588.073879999996</v>
      </c>
    </row>
    <row r="26" spans="1:11" ht="15.75" customHeight="1">
      <c r="A26" s="39"/>
      <c r="B26" s="73"/>
      <c r="C26" s="60"/>
      <c r="D26" s="58"/>
      <c r="E26" s="57" t="s">
        <v>38</v>
      </c>
      <c r="F26" s="58"/>
      <c r="G26" s="43">
        <f>+G25*18%</f>
        <v>6585.8532983999994</v>
      </c>
    </row>
    <row r="27" spans="1:11" ht="15.75" customHeight="1">
      <c r="A27" s="39"/>
      <c r="B27" s="74"/>
      <c r="C27" s="75"/>
      <c r="D27" s="76"/>
      <c r="E27" s="77" t="s">
        <v>39</v>
      </c>
      <c r="F27" s="76"/>
      <c r="G27" s="44">
        <f>+G26+G25</f>
        <v>43173.927178399994</v>
      </c>
    </row>
    <row r="28" spans="1:11" ht="15.75" customHeight="1">
      <c r="A28" s="39" t="s">
        <v>40</v>
      </c>
      <c r="B28" s="45"/>
      <c r="C28" s="46"/>
      <c r="D28" s="46"/>
      <c r="E28" s="46"/>
      <c r="F28" s="47"/>
    </row>
    <row r="29" spans="1:11" ht="16.5" customHeight="1">
      <c r="A29" s="39" t="s">
        <v>41</v>
      </c>
      <c r="B29" s="39"/>
      <c r="C29" s="48"/>
      <c r="D29" s="48"/>
      <c r="E29" s="48"/>
      <c r="F29" s="48"/>
    </row>
    <row r="30" spans="1:11" ht="15.75" customHeight="1">
      <c r="A30" s="49" t="s">
        <v>42</v>
      </c>
      <c r="B30" s="49"/>
      <c r="C30" s="49"/>
      <c r="D30" s="49"/>
      <c r="E30" s="49"/>
      <c r="F30" s="49"/>
    </row>
    <row r="31" spans="1:11" ht="15.75" customHeight="1">
      <c r="A31" s="80" t="s">
        <v>43</v>
      </c>
      <c r="B31" s="60"/>
      <c r="C31" s="60"/>
      <c r="D31" s="39"/>
      <c r="E31" s="39"/>
      <c r="F31" s="39"/>
    </row>
    <row r="32" spans="1:11" ht="15.75" customHeight="1">
      <c r="A32" s="39" t="s">
        <v>44</v>
      </c>
      <c r="B32" s="39"/>
      <c r="C32" s="39"/>
      <c r="D32" s="39"/>
      <c r="E32" s="39"/>
      <c r="F32" s="39"/>
    </row>
    <row r="33" spans="1:6" ht="15.75" customHeight="1">
      <c r="A33" s="79" t="s">
        <v>45</v>
      </c>
      <c r="B33" s="60"/>
      <c r="C33" s="60"/>
      <c r="D33" s="60"/>
      <c r="E33" s="60"/>
      <c r="F33" s="60"/>
    </row>
    <row r="34" spans="1:6" ht="15.75" customHeight="1">
      <c r="A34" s="49" t="s">
        <v>46</v>
      </c>
      <c r="B34" s="49"/>
      <c r="C34" s="49"/>
      <c r="D34" s="49"/>
      <c r="E34" s="49"/>
      <c r="F34" s="49"/>
    </row>
    <row r="35" spans="1:6" ht="15.75" customHeight="1">
      <c r="A35" s="39" t="s">
        <v>47</v>
      </c>
      <c r="B35" s="39"/>
      <c r="C35" s="48"/>
      <c r="D35" s="48"/>
      <c r="E35" s="48"/>
      <c r="F35" s="48"/>
    </row>
    <row r="36" spans="1:6" ht="15.75" customHeight="1">
      <c r="A36" s="50" t="s">
        <v>48</v>
      </c>
      <c r="B36" s="39"/>
      <c r="C36" s="48"/>
      <c r="D36" s="48"/>
      <c r="E36" s="48"/>
      <c r="F36" s="48"/>
    </row>
    <row r="37" spans="1:6" ht="15.75" customHeight="1">
      <c r="A37" s="39"/>
      <c r="B37" s="39"/>
      <c r="C37" s="39"/>
      <c r="D37" s="39"/>
      <c r="E37" s="39"/>
      <c r="F37" s="39"/>
    </row>
    <row r="38" spans="1:6" ht="15.75" customHeight="1">
      <c r="A38" s="51" t="s">
        <v>49</v>
      </c>
      <c r="B38" s="51" t="s">
        <v>50</v>
      </c>
      <c r="C38" s="39"/>
      <c r="D38" s="39"/>
      <c r="E38" s="39"/>
      <c r="F38" s="39"/>
    </row>
    <row r="39" spans="1:6" ht="15.75" customHeight="1">
      <c r="A39" s="51"/>
      <c r="B39" s="51" t="s">
        <v>51</v>
      </c>
      <c r="C39" s="39"/>
      <c r="D39" s="39"/>
      <c r="E39" s="39"/>
      <c r="F39" s="39"/>
    </row>
    <row r="40" spans="1:6" ht="15.75" customHeight="1">
      <c r="A40" s="51"/>
      <c r="B40" s="51" t="s">
        <v>52</v>
      </c>
      <c r="C40" s="48"/>
      <c r="D40" s="48"/>
      <c r="E40" s="48"/>
      <c r="F40" s="48"/>
    </row>
    <row r="41" spans="1:6" ht="15.75" customHeight="1"/>
    <row r="42" spans="1:6" ht="15.75" customHeight="1">
      <c r="A42" t="s">
        <v>53</v>
      </c>
    </row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3">
    <mergeCell ref="B15:C15"/>
    <mergeCell ref="B16:C16"/>
    <mergeCell ref="B18:C18"/>
    <mergeCell ref="B19:C19"/>
    <mergeCell ref="A33:F33"/>
    <mergeCell ref="A31:C31"/>
    <mergeCell ref="E25:F25"/>
    <mergeCell ref="B13:C13"/>
    <mergeCell ref="B11:C11"/>
    <mergeCell ref="B12:C12"/>
    <mergeCell ref="E23:F23"/>
    <mergeCell ref="D2:F2"/>
    <mergeCell ref="B5:F5"/>
    <mergeCell ref="B7:C7"/>
    <mergeCell ref="B6:F6"/>
    <mergeCell ref="B17:C17"/>
    <mergeCell ref="B8:C8"/>
    <mergeCell ref="E22:F22"/>
    <mergeCell ref="B20:C20"/>
    <mergeCell ref="B22:D27"/>
    <mergeCell ref="E27:F27"/>
    <mergeCell ref="E26:F26"/>
    <mergeCell ref="E24:F24"/>
  </mergeCells>
  <hyperlinks>
    <hyperlink ref="A36" r:id="rId1"/>
  </hyperlinks>
  <printOptions horizontalCentered="1"/>
  <pageMargins left="0" right="1.3779527559055118" top="0.74803149606299213" bottom="0.74803149606299213" header="0" footer="0"/>
  <pageSetup paperSize="9" orientation="landscape"/>
  <rowBreaks count="1" manualBreakCount="1">
    <brk id="4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41.85546875" customWidth="1"/>
    <col min="3" max="11" width="10.7109375" customWidth="1"/>
  </cols>
  <sheetData>
    <row r="2" spans="1:5">
      <c r="B2" t="s">
        <v>54</v>
      </c>
    </row>
    <row r="3" spans="1:5">
      <c r="A3">
        <v>8</v>
      </c>
      <c r="B3" t="s">
        <v>55</v>
      </c>
      <c r="C3">
        <v>15</v>
      </c>
      <c r="D3">
        <v>10</v>
      </c>
      <c r="E3">
        <f t="shared" ref="E3:E4" si="0">+A3*C3*D3</f>
        <v>1200</v>
      </c>
    </row>
    <row r="4" spans="1:5">
      <c r="A4">
        <v>3</v>
      </c>
      <c r="B4" t="s">
        <v>56</v>
      </c>
      <c r="C4">
        <v>1</v>
      </c>
      <c r="D4">
        <v>350</v>
      </c>
      <c r="E4">
        <f t="shared" si="0"/>
        <v>1050</v>
      </c>
    </row>
    <row r="6" spans="1:5">
      <c r="E6">
        <f>SUM(E3:E5)</f>
        <v>2250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INST. AC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DUPIU SRL</dc:creator>
  <cp:lastModifiedBy>Maria Atarama</cp:lastModifiedBy>
  <cp:lastPrinted>2020-01-07T02:54:33Z</cp:lastPrinted>
  <dcterms:created xsi:type="dcterms:W3CDTF">2019-06-13T13:31:40Z</dcterms:created>
  <dcterms:modified xsi:type="dcterms:W3CDTF">2020-01-10T16:59:01Z</dcterms:modified>
</cp:coreProperties>
</file>