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 tabRatio="788" firstSheet="1" activeTab="1"/>
  </bookViews>
  <sheets>
    <sheet name="viveres OC 123 230819" sheetId="39" state="hidden" r:id="rId1"/>
    <sheet name="viveres OC 191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191'!$1:$13</definedName>
  </definedNames>
  <calcPr calcId="191029"/>
</workbook>
</file>

<file path=xl/calcChain.xml><?xml version="1.0" encoding="utf-8"?>
<calcChain xmlns="http://schemas.openxmlformats.org/spreadsheetml/2006/main">
  <c r="J17" i="48" l="1"/>
  <c r="J16" i="48"/>
  <c r="J24" i="48"/>
  <c r="J19" i="48"/>
  <c r="J28" i="48"/>
  <c r="J21" i="48"/>
  <c r="J27" i="48"/>
  <c r="J15" i="48" l="1"/>
  <c r="J14" i="48"/>
  <c r="J22" i="48" l="1"/>
  <c r="J20" i="48"/>
  <c r="J26" i="48" l="1"/>
  <c r="J25" i="48" l="1"/>
  <c r="J23" i="48"/>
  <c r="J18" i="48"/>
  <c r="J30" i="48" l="1"/>
  <c r="J32" i="48" s="1"/>
  <c r="J38" i="39" l="1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<sst xmlns="http://schemas.openxmlformats.org/spreadsheetml/2006/main" count="1284" uniqueCount="376">
  <si>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</si>
  <si>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</si>
  <si>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</si>
  <si>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</si>
  <si>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</si>
  <si>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</si>
  <si>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</si>
  <si>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</si>
  <si>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</si>
  <si>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</si>
  <si>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</si>
  <si>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</si>
  <si>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</si>
  <si>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</si>
  <si>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</si>
  <si>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</si>
  <si>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</si>
  <si>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</si>
  <si>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</si>
  <si>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</si>
  <si>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</si>
  <si>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</si>
  <si>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</si>
  <si>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</si>
  <si>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</si>
  <si>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</si>
  <si>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</si>
  <si>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</si>
  <si>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</si>
  <si>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</si>
  <si>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</si>
  <si>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</si>
  <si>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</si>
  <si>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</si>
  <si>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</si>
  <si>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</si>
  <si>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</si>
  <si>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</si>
  <si>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</si>
  <si>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</si>
  <si>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</si>
  <si>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</si>
  <si>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</si>
  <si>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</si>
  <si>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</si>
  <si>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</si>
  <si>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</si>
  <si>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</si>
  <si>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</si>
  <si>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</si>
  <si>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</si>
  <si>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</si>
  <si>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</si>
  <si>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</si>
  <si>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</si>
  <si>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</si>
  <si>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</si>
  <si>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</si>
  <si>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</si>
  <si>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</si>
  <si>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</si>
  <si>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</si>
  <si>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</si>
  <si>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</si>
  <si>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</si>
  <si>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</si>
  <si>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</si>
  <si>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</si>
  <si>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</si>
  <si>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</si>
  <si>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</si>
  <si>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</si>
  <si>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</si>
  <si>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</si>
  <si>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</si>
  <si>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</si>
  <si>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</si>
  <si>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</si>
  <si>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</si>
  <si>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</si>
  <si>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</si>
  <si>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</si>
  <si>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</si>
  <si>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</si>
  <si>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</si>
  <si>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</si>
  <si>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</si>
  <si>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</si>
  <si>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</si>
  <si>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</si>
  <si>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</si>
  <si>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</si>
  <si>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</si>
  <si>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</si>
  <si>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</si>
  <si>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</si>
  <si>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</si>
  <si>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</si>
  <si>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</si>
  <si>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</si>
  <si>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</si>
  <si>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</si>
  <si>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</si>
  <si>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</si>
  <si>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</si>
  <si>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</si>
  <si>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</si>
  <si>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</si>
  <si>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</si>
  <si>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</si>
  <si>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</si>
  <si>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</si>
  <si>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</si>
  <si>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</si>
  <si>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</si>
  <si>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</si>
  <si>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</si>
  <si>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</si>
  <si>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</si>
  <si>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</si>
  <si>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</si>
  <si>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</si>
  <si>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</si>
  <si>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</si>
  <si>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</si>
  <si>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</si>
  <si>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</si>
  <si>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</si>
  <si>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</si>
  <si>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</si>
  <si>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</si>
  <si>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</si>
  <si>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</si>
  <si>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</si>
  <si>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</si>
  <si>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</si>
  <si>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</si>
  <si>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</si>
  <si>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</si>
  <si>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</si>
  <si>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</si>
  <si>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</si>
  <si>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</si>
  <si>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</si>
  <si>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</si>
  <si>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</si>
  <si>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</si>
  <si>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</si>
  <si>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</si>
  <si>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</si>
  <si>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</si>
  <si>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</si>
  <si>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</si>
  <si>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</si>
  <si>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</si>
  <si>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</si>
  <si>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</si>
  <si>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</si>
  <si>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</si>
  <si>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</si>
  <si>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</si>
  <si>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</si>
  <si>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</si>
  <si>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</si>
  <si>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</si>
  <si>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</si>
  <si>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</si>
  <si>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</si>
  <si>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</si>
  <si>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</si>
  <si>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</si>
  <si>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</si>
  <si>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</si>
  <si>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</si>
  <si>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</si>
  <si>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</si>
  <si>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</si>
  <si>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</si>
  <si>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</si>
  <si>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</si>
  <si>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</si>
  <si>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</si>
  <si>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</si>
  <si>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</si>
  <si>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</si>
  <si>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</si>
  <si>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</si>
  <si>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</si>
  <si>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</si>
  <si>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</si>
  <si>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</si>
  <si>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</si>
  <si>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</si>
  <si>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</si>
  <si>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</si>
  <si>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</si>
  <si>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</si>
  <si>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</si>
  <si>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</si>
  <si>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</si>
  <si>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</si>
  <si>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</si>
  <si>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</si>
  <si>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</si>
  <si>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</si>
  <si>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</si>
  <si>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</si>
  <si>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</si>
  <si>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</si>
  <si>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</si>
  <si>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</si>
  <si>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</si>
  <si>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</si>
  <si>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</si>
  <si>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</si>
  <si>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</si>
  <si>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</si>
  <si>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</si>
  <si>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</si>
  <si>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</si>
  <si>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</si>
  <si>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</si>
  <si>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</si>
  <si>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</si>
  <si>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</si>
  <si>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</si>
  <si>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</si>
  <si>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</si>
  <si>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</si>
  <si>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</si>
  <si>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</si>
  <si>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</si>
  <si>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</si>
  <si>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</si>
  <si>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</si>
  <si>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</si>
  <si>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</si>
  <si>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</si>
  <si>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</si>
  <si>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</si>
  <si>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</si>
  <si>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</si>
  <si>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</si>
  <si>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</si>
  <si>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</si>
  <si>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</si>
  <si>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</si>
  <si>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</si>
  <si>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</si>
  <si>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</si>
  <si>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</si>
  <si>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</si>
  <si>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</si>
  <si>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</si>
  <si>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</si>
  <si>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</si>
  <si>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</si>
  <si>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</si>
  <si>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</si>
  <si>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</si>
  <si>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</si>
  <si>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</si>
  <si>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</si>
  <si>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</si>
  <si>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</si>
  <si>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</si>
  <si>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</si>
  <si>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</si>
  <si>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</si>
  <si>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</si>
  <si>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</si>
  <si>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</si>
  <si>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</si>
  <si>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</si>
  <si>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</si>
  <si>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</si>
  <si>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</si>
  <si>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</si>
  <si>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</si>
  <si>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</si>
  <si>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</si>
  <si>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</si>
  <si>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</si>
  <si>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</si>
  <si>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</si>
  <si>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</si>
  <si>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</si>
  <si>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</si>
  <si>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</si>
  <si>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</si>
  <si>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</si>
  <si>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</si>
  <si>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</si>
  <si>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</si>
  <si>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</si>
  <si>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</si>
  <si>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</si>
  <si>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</si>
  <si>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</si>
  <si>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</si>
  <si>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</si>
  <si>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</si>
  <si>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</si>
  <si>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</si>
  <si>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</si>
  <si>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</si>
  <si>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</si>
  <si>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</si>
  <si>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</si>
  <si>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</si>
  <si>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</si>
  <si>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</si>
  <si>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</si>
  <si>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</si>
  <si>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</si>
  <si>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</si>
  <si>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</si>
  <si>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</si>
  <si>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</si>
  <si>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</si>
  <si>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</si>
  <si>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</si>
  <si>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</si>
  <si>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</si>
  <si>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</si>
  <si>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</si>
  <si>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</si>
  <si>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</si>
  <si>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</si>
  <si>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</si>
  <si>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</si>
  <si>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</si>
  <si>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</si>
  <si>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</si>
  <si>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</si>
  <si>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</si>
  <si>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</si>
  <si>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</si>
  <si>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</si>
  <si>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</si>
  <si>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</si>
  <si>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</si>
  <si>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</si>
  <si>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</si>
  <si>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</si>
  <si>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</si>
  <si>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</si>
  <si>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Pan Galleta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</si>
  <si>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</si>
  <si>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</si>
  <si>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</si>
  <si>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</si>
  <si>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</si>
  <si>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</si>
  <si>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</si>
  <si>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Bebidas</t>
  </si>
  <si>
    <t>Papa Rosada</t>
  </si>
  <si>
    <t>Agua Mineral x 20 Lt</t>
  </si>
  <si>
    <t>Tomate</t>
  </si>
  <si>
    <t>Limón</t>
  </si>
  <si>
    <t>Gaseosa Personal</t>
  </si>
  <si>
    <t>Chuleta de Chancho</t>
  </si>
  <si>
    <t>Carnes</t>
  </si>
  <si>
    <t>Bisteck</t>
  </si>
  <si>
    <t>Referencia: Semana 11 - EP Altar 6</t>
  </si>
  <si>
    <t>COTIZACIÓN 191 - 2020</t>
  </si>
  <si>
    <t>SEMANA 11</t>
  </si>
  <si>
    <t>Carlos Cerpa</t>
  </si>
  <si>
    <t>Azucar</t>
  </si>
  <si>
    <t>Zanahoria</t>
  </si>
  <si>
    <t>Cebolla</t>
  </si>
  <si>
    <t>Pan Molde Blanco</t>
  </si>
  <si>
    <t>Platano de Seda</t>
  </si>
  <si>
    <t>Platano Palillo</t>
  </si>
  <si>
    <t>Galleta Oreo</t>
  </si>
  <si>
    <t xml:space="preserve">Mayonesa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</si>
</sst>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&quot;* #,##0.00_ ;_ &quot;S/&quot;* \-#,##0.00_ ;_ &quot;S/&quot;* &quot;-&quot;??_ ;_ @_ "/>
    <numFmt numFmtId="165" formatCode="_ * #,##0.00_ ;_ * \-#,##0.00_ ;_ * &quot;-&quot;??_ ;_ @_ "/>
    <numFmt numFmtId="166" formatCode="_ * #,##0.0000_ ;_ * \-#,##0.0000_ ;_ * &quot;-&quot;??_ ;_ @_ "/>
    <numFmt numFmtId="167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4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6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7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165" fontId="0" fillId="0" borderId="1" xfId="1" applyFont="1" applyBorder="1"/>
    <xf numFmtId="0" fontId="21" fillId="0" borderId="1" xfId="0" applyFont="1" applyBorder="1"/>
    <xf numFmtId="165" fontId="21" fillId="0" borderId="1" xfId="1" applyFont="1" applyBorder="1"/>
    <xf numFmtId="165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16" fillId="2" borderId="1" xfId="1" applyNumberFormat="1" applyFont="1" applyFill="1" applyBorder="1" applyAlignment="1">
      <alignment vertical="center"/>
    </xf>
    <xf numFmtId="165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165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1" applyNumberFormat="1" applyFont="1" applyFill="1" applyBorder="1" applyAlignment="1">
      <alignment vertical="center"/>
    </xf>
    <xf numFmtId="165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5" fontId="0" fillId="0" borderId="0" xfId="0" applyNumberFormat="1" applyFill="1"/>
    <xf numFmtId="166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167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165" fontId="0" fillId="0" borderId="1" xfId="1" applyFont="1" applyFill="1" applyBorder="1"/>
    <xf numFmtId="0" fontId="21" fillId="0" borderId="1" xfId="0" applyFont="1" applyFill="1" applyBorder="1"/>
    <xf numFmtId="165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5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7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165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6" fillId="0" borderId="1" xfId="78" applyFont="1" applyBorder="1" applyAlignment="1">
      <alignment vertical="center"/>
    </xf>
    <xf numFmtId="165" fontId="17" fillId="0" borderId="0" xfId="1" applyFont="1" applyFill="1" applyAlignment="1">
      <alignment horizontal="center"/>
    </xf>
    <xf numFmtId="164" fontId="0" fillId="0" borderId="0" xfId="0" applyNumberForma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113">
    <cellStyle name="Hipervínculo" xfId="2" builtinId="8"/>
    <cellStyle name="Millares" xfId="1" builtinId="3"/>
    <cellStyle name="Millares 10" xfId="28"/>
    <cellStyle name="Millares 10 2" xfId="79"/>
    <cellStyle name="Millares 11" xfId="45"/>
    <cellStyle name="Millares 11 2" xfId="96"/>
    <cellStyle name="Millares 12" xfId="62"/>
    <cellStyle name="Millares 2" xfId="3"/>
    <cellStyle name="Millares 2 2" xfId="5"/>
    <cellStyle name="Millares 2 2 2" xfId="21"/>
    <cellStyle name="Millares 2 2 2 2" xfId="38"/>
    <cellStyle name="Millares 2 2 2 2 2" xfId="89"/>
    <cellStyle name="Millares 2 2 2 3" xfId="55"/>
    <cellStyle name="Millares 2 2 2 3 2" xfId="106"/>
    <cellStyle name="Millares 2 2 2 4" xfId="72"/>
    <cellStyle name="Millares 2 2 3" xfId="31"/>
    <cellStyle name="Millares 2 2 3 2" xfId="82"/>
    <cellStyle name="Millares 2 2 4" xfId="48"/>
    <cellStyle name="Millares 2 2 4 2" xfId="99"/>
    <cellStyle name="Millares 2 2 5" xfId="65"/>
    <cellStyle name="Millares 2 3" xfId="19"/>
    <cellStyle name="Millares 2 3 2" xfId="36"/>
    <cellStyle name="Millares 2 3 2 2" xfId="87"/>
    <cellStyle name="Millares 2 3 3" xfId="53"/>
    <cellStyle name="Millares 2 3 3 2" xfId="104"/>
    <cellStyle name="Millares 2 3 4" xfId="70"/>
    <cellStyle name="Millares 2 4" xfId="25"/>
    <cellStyle name="Millares 2 4 2" xfId="42"/>
    <cellStyle name="Millares 2 4 2 2" xfId="93"/>
    <cellStyle name="Millares 2 4 3" xfId="59"/>
    <cellStyle name="Millares 2 4 3 2" xfId="110"/>
    <cellStyle name="Millares 2 4 4" xfId="76"/>
    <cellStyle name="Millares 2 5" xfId="27"/>
    <cellStyle name="Millares 2 5 2" xfId="44"/>
    <cellStyle name="Millares 2 5 2 2" xfId="95"/>
    <cellStyle name="Millares 2 5 3" xfId="61"/>
    <cellStyle name="Millares 2 5 3 2" xfId="112"/>
    <cellStyle name="Millares 2 5 4" xfId="78"/>
    <cellStyle name="Millares 2 6" xfId="29"/>
    <cellStyle name="Millares 2 6 2" xfId="80"/>
    <cellStyle name="Millares 2 7" xfId="46"/>
    <cellStyle name="Millares 2 7 2" xfId="97"/>
    <cellStyle name="Millares 2 8" xfId="63"/>
    <cellStyle name="Millares 3" xfId="6"/>
    <cellStyle name="Millares 3 2" xfId="22"/>
    <cellStyle name="Millares 3 2 2" xfId="39"/>
    <cellStyle name="Millares 3 2 2 2" xfId="90"/>
    <cellStyle name="Millares 3 2 3" xfId="56"/>
    <cellStyle name="Millares 3 2 3 2" xfId="107"/>
    <cellStyle name="Millares 3 2 4" xfId="73"/>
    <cellStyle name="Millares 3 3" xfId="32"/>
    <cellStyle name="Millares 3 3 2" xfId="83"/>
    <cellStyle name="Millares 3 4" xfId="49"/>
    <cellStyle name="Millares 3 4 2" xfId="100"/>
    <cellStyle name="Millares 3 5" xfId="66"/>
    <cellStyle name="Millares 4" xfId="7"/>
    <cellStyle name="Millares 4 2" xfId="23"/>
    <cellStyle name="Millares 4 2 2" xfId="40"/>
    <cellStyle name="Millares 4 2 2 2" xfId="91"/>
    <cellStyle name="Millares 4 2 3" xfId="57"/>
    <cellStyle name="Millares 4 2 3 2" xfId="108"/>
    <cellStyle name="Millares 4 2 4" xfId="74"/>
    <cellStyle name="Millares 4 3" xfId="33"/>
    <cellStyle name="Millares 4 3 2" xfId="84"/>
    <cellStyle name="Millares 4 4" xfId="50"/>
    <cellStyle name="Millares 4 4 2" xfId="101"/>
    <cellStyle name="Millares 4 5" xfId="67"/>
    <cellStyle name="Millares 5" xfId="4"/>
    <cellStyle name="Millares 5 2" xfId="20"/>
    <cellStyle name="Millares 5 2 2" xfId="37"/>
    <cellStyle name="Millares 5 2 2 2" xfId="88"/>
    <cellStyle name="Millares 5 2 3" xfId="54"/>
    <cellStyle name="Millares 5 2 3 2" xfId="105"/>
    <cellStyle name="Millares 5 2 4" xfId="71"/>
    <cellStyle name="Millares 5 3" xfId="30"/>
    <cellStyle name="Millares 5 3 2" xfId="81"/>
    <cellStyle name="Millares 5 4" xfId="47"/>
    <cellStyle name="Millares 5 4 2" xfId="98"/>
    <cellStyle name="Millares 5 5" xfId="64"/>
    <cellStyle name="Millares 6" xfId="8"/>
    <cellStyle name="Millares 6 2" xfId="34"/>
    <cellStyle name="Millares 6 2 2" xfId="85"/>
    <cellStyle name="Millares 6 3" xfId="51"/>
    <cellStyle name="Millares 6 3 2" xfId="102"/>
    <cellStyle name="Millares 6 4" xfId="68"/>
    <cellStyle name="Millares 7" xfId="9"/>
    <cellStyle name="Millares 7 2" xfId="35"/>
    <cellStyle name="Millares 7 2 2" xfId="86"/>
    <cellStyle name="Millares 7 3" xfId="52"/>
    <cellStyle name="Millares 7 3 2" xfId="103"/>
    <cellStyle name="Millares 7 4" xfId="69"/>
    <cellStyle name="Millares 8" xfId="24"/>
    <cellStyle name="Millares 8 2" xfId="41"/>
    <cellStyle name="Millares 8 2 2" xfId="92"/>
    <cellStyle name="Millares 8 3" xfId="58"/>
    <cellStyle name="Millares 8 3 2" xfId="109"/>
    <cellStyle name="Millares 8 4" xfId="75"/>
    <cellStyle name="Millares 9" xfId="26"/>
    <cellStyle name="Millares 9 2" xfId="43"/>
    <cellStyle name="Millares 9 2 2" xfId="94"/>
    <cellStyle name="Millares 9 3" xfId="60"/>
    <cellStyle name="Millares 9 3 2" xfId="111"/>
    <cellStyle name="Millares 9 4" xfId="77"/>
    <cellStyle name="Normal" xfId="0" builtinId="0"/>
    <cellStyle name="Normal 10" xfId="18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375" defaultRowHeight="15"/>
  <cols>
    <col min="1" max="1" width="2.875" style="63" customWidth="1"/>
    <col min="2" max="2" width="12.75" style="63" customWidth="1"/>
    <col min="3" max="3" width="14.75" style="63" customWidth="1"/>
    <col min="4" max="4" width="12.625" style="63" customWidth="1"/>
    <col min="5" max="5" width="15.125" style="63" customWidth="1"/>
    <col min="6" max="6" width="14" style="63" customWidth="1"/>
    <col min="7" max="7" width="11.375" style="63"/>
    <col min="8" max="8" width="13.875" style="63" bestFit="1" customWidth="1"/>
    <col min="9" max="9" width="12.75" style="63" customWidth="1"/>
    <col min="10" max="10" width="14.75" style="63" bestFit="1" customWidth="1"/>
    <col min="11" max="16384" width="11.375" style="63"/>
  </cols>
  <sheetData>
    <row r="2" spans="2:10">
      <c r="B2" s="63" t="s">
        <v>307</v>
      </c>
    </row>
    <row r="3" spans="2:10" ht="15.75">
      <c r="B3" s="163" t="s">
        <v>0</v>
      </c>
      <c r="C3" s="163"/>
      <c r="D3" s="64"/>
      <c r="E3" s="64"/>
    </row>
    <row r="4" spans="2:10" ht="46.5">
      <c r="B4" s="65" t="s">
        <v>1</v>
      </c>
      <c r="C4" s="66"/>
      <c r="D4" s="66"/>
      <c r="E4" s="66"/>
      <c r="G4" s="164" t="s">
        <v>333</v>
      </c>
      <c r="H4" s="164"/>
      <c r="I4" s="164"/>
      <c r="J4" s="164"/>
    </row>
    <row r="5" spans="2:10">
      <c r="B5" s="165" t="s">
        <v>2</v>
      </c>
      <c r="C5" s="165"/>
      <c r="D5" s="165"/>
      <c r="E5" s="67"/>
      <c r="G5" s="166" t="s">
        <v>303</v>
      </c>
      <c r="H5" s="166"/>
      <c r="I5" s="166"/>
      <c r="J5" s="166"/>
    </row>
    <row r="6" spans="2:10">
      <c r="B6" s="165" t="s">
        <v>3</v>
      </c>
      <c r="C6" s="165"/>
      <c r="D6" s="165"/>
      <c r="E6" s="67"/>
      <c r="G6" s="166"/>
      <c r="H6" s="166"/>
      <c r="I6" s="166"/>
      <c r="J6" s="166"/>
    </row>
    <row r="7" spans="2:10">
      <c r="G7" s="162"/>
      <c r="H7" s="162"/>
      <c r="I7" s="162"/>
      <c r="J7" s="162"/>
    </row>
    <row r="10" spans="2:10">
      <c r="B10" s="170" t="s">
        <v>302</v>
      </c>
      <c r="C10" s="170"/>
      <c r="D10" s="68" t="s">
        <v>5</v>
      </c>
      <c r="E10" s="171">
        <v>20600581768</v>
      </c>
      <c r="F10" s="172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70"/>
      <c r="C11" s="170"/>
      <c r="D11" s="68" t="s">
        <v>8</v>
      </c>
      <c r="E11" s="171" t="s">
        <v>9</v>
      </c>
      <c r="F11" s="172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73" t="s">
        <v>15</v>
      </c>
      <c r="D13" s="174"/>
      <c r="E13" s="175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76" t="s">
        <v>316</v>
      </c>
      <c r="D68" s="177"/>
      <c r="E68" s="178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71" t="s">
        <v>229</v>
      </c>
      <c r="D79" s="172"/>
      <c r="E79" s="68" t="s">
        <v>57</v>
      </c>
      <c r="F79" s="70" t="s">
        <v>228</v>
      </c>
      <c r="G79" s="68" t="s">
        <v>58</v>
      </c>
      <c r="H79" s="167" t="s">
        <v>107</v>
      </c>
      <c r="I79" s="168"/>
      <c r="J79" s="169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L61"/>
  <sheetViews>
    <sheetView showGridLines="0" tabSelected="1" zoomScaleNormal="100" workbookViewId="0">
      <selection activeCell="E4" sqref="E4"/>
    </sheetView>
  </sheetViews>
  <sheetFormatPr baseColWidth="10" defaultColWidth="11.375" defaultRowHeight="15"/>
  <cols>
    <col min="1" max="1" width="2.875" style="125" customWidth="1"/>
    <col min="2" max="2" width="12.75" style="125" customWidth="1"/>
    <col min="3" max="3" width="14.75" style="125" customWidth="1"/>
    <col min="4" max="4" width="12.625" style="125" customWidth="1"/>
    <col min="5" max="5" width="16.75" style="125" customWidth="1"/>
    <col min="6" max="6" width="14" style="125" customWidth="1"/>
    <col min="7" max="7" width="11.375" style="125"/>
    <col min="8" max="8" width="13.875" style="125" bestFit="1" customWidth="1"/>
    <col min="9" max="9" width="12.75" style="125" customWidth="1"/>
    <col min="10" max="10" width="14.75" style="125" bestFit="1" customWidth="1"/>
    <col min="11" max="11" width="11.375" style="125"/>
    <col min="12" max="12" width="11.875" style="125" bestFit="1" customWidth="1"/>
    <col min="13" max="16384" width="11.375" style="125"/>
  </cols>
  <sheetData>
    <row r="2" spans="2:10">
      <c r="B2" s="125" t="s">
        <v>307</v>
      </c>
    </row>
    <row r="3" spans="2:10" ht="15.75">
      <c r="B3" s="163" t="s">
        <v>0</v>
      </c>
      <c r="C3" s="163"/>
      <c r="D3" s="138"/>
      <c r="E3" s="138"/>
    </row>
    <row r="4" spans="2:10" ht="46.5">
      <c r="B4" s="139" t="s">
        <v>1</v>
      </c>
      <c r="C4" s="140"/>
      <c r="D4" s="140"/>
      <c r="E4" s="140"/>
      <c r="G4" s="164" t="s">
        <v>365</v>
      </c>
      <c r="H4" s="164"/>
      <c r="I4" s="164"/>
      <c r="J4" s="164"/>
    </row>
    <row r="5" spans="2:10" ht="15.75">
      <c r="B5" s="185" t="s">
        <v>350</v>
      </c>
      <c r="C5" s="185"/>
      <c r="D5" s="150"/>
      <c r="E5" s="141"/>
      <c r="G5" s="166" t="s">
        <v>340</v>
      </c>
      <c r="H5" s="166"/>
      <c r="I5" s="166"/>
      <c r="J5" s="166"/>
    </row>
    <row r="6" spans="2:10">
      <c r="B6" s="165" t="s">
        <v>349</v>
      </c>
      <c r="C6" s="165"/>
      <c r="D6" s="165"/>
      <c r="E6" s="141"/>
      <c r="G6" s="166"/>
      <c r="H6" s="166"/>
      <c r="I6" s="166"/>
      <c r="J6" s="166"/>
    </row>
    <row r="7" spans="2:10" ht="25.5">
      <c r="G7" s="166" t="s">
        <v>366</v>
      </c>
      <c r="H7" s="166"/>
      <c r="I7" s="166"/>
      <c r="J7" s="166"/>
    </row>
    <row r="10" spans="2:10">
      <c r="B10" s="182" t="s">
        <v>341</v>
      </c>
      <c r="C10" s="182"/>
      <c r="D10" s="123" t="s">
        <v>342</v>
      </c>
      <c r="E10" s="183" t="s">
        <v>343</v>
      </c>
      <c r="F10" s="184"/>
      <c r="G10" s="126" t="s">
        <v>6</v>
      </c>
      <c r="H10" s="142" t="s">
        <v>367</v>
      </c>
      <c r="I10" s="126" t="s">
        <v>7</v>
      </c>
      <c r="J10" s="127">
        <v>44063</v>
      </c>
    </row>
    <row r="11" spans="2:10">
      <c r="B11" s="182"/>
      <c r="C11" s="182"/>
      <c r="D11" s="123" t="s">
        <v>344</v>
      </c>
      <c r="E11" s="183" t="s">
        <v>345</v>
      </c>
      <c r="F11" s="184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173" t="s">
        <v>15</v>
      </c>
      <c r="D13" s="174"/>
      <c r="E13" s="175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361</v>
      </c>
      <c r="D14" s="149"/>
      <c r="E14" s="149"/>
      <c r="F14" s="152" t="s">
        <v>362</v>
      </c>
      <c r="G14" s="153">
        <v>2</v>
      </c>
      <c r="H14" s="153" t="s">
        <v>353</v>
      </c>
      <c r="I14" s="122">
        <v>22</v>
      </c>
      <c r="J14" s="55">
        <f t="shared" ref="J14" si="0">+G14*I14</f>
        <v>44</v>
      </c>
    </row>
    <row r="15" spans="2:10" s="156" customFormat="1">
      <c r="B15" s="157">
        <v>2</v>
      </c>
      <c r="C15" s="147" t="s">
        <v>363</v>
      </c>
      <c r="D15" s="149"/>
      <c r="E15" s="149"/>
      <c r="F15" s="152" t="s">
        <v>362</v>
      </c>
      <c r="G15" s="153">
        <v>2</v>
      </c>
      <c r="H15" s="153" t="s">
        <v>353</v>
      </c>
      <c r="I15" s="122">
        <v>28</v>
      </c>
      <c r="J15" s="55">
        <f t="shared" ref="J15" si="1">+G15*I15</f>
        <v>56</v>
      </c>
    </row>
    <row r="16" spans="2:10" s="156" customFormat="1">
      <c r="B16" s="157">
        <v>3</v>
      </c>
      <c r="C16" s="147" t="s">
        <v>372</v>
      </c>
      <c r="D16" s="149"/>
      <c r="E16" s="149"/>
      <c r="F16" s="152" t="s">
        <v>348</v>
      </c>
      <c r="G16" s="153">
        <v>10</v>
      </c>
      <c r="H16" s="153" t="s">
        <v>24</v>
      </c>
      <c r="I16" s="122">
        <v>0.4</v>
      </c>
      <c r="J16" s="55">
        <f t="shared" ref="J16" si="2">+G16*I16</f>
        <v>4</v>
      </c>
    </row>
    <row r="17" spans="2:12" s="156" customFormat="1">
      <c r="B17" s="157">
        <v>4</v>
      </c>
      <c r="C17" s="147" t="s">
        <v>373</v>
      </c>
      <c r="D17" s="149"/>
      <c r="E17" s="149"/>
      <c r="F17" s="152" t="s">
        <v>348</v>
      </c>
      <c r="G17" s="153">
        <v>10</v>
      </c>
      <c r="H17" s="153" t="s">
        <v>24</v>
      </c>
      <c r="I17" s="122">
        <v>1.2</v>
      </c>
      <c r="J17" s="55">
        <f t="shared" ref="J17" si="3">+G17*I17</f>
        <v>12</v>
      </c>
    </row>
    <row r="18" spans="2:12" s="148" customFormat="1">
      <c r="B18" s="157">
        <v>5</v>
      </c>
      <c r="C18" s="147" t="s">
        <v>356</v>
      </c>
      <c r="D18" s="149"/>
      <c r="E18" s="149"/>
      <c r="F18" s="145" t="s">
        <v>354</v>
      </c>
      <c r="G18" s="153">
        <v>2</v>
      </c>
      <c r="H18" s="146" t="s">
        <v>353</v>
      </c>
      <c r="I18" s="122">
        <v>3</v>
      </c>
      <c r="J18" s="55">
        <f t="shared" ref="J18:J25" si="4">+G18*I18</f>
        <v>6</v>
      </c>
    </row>
    <row r="19" spans="2:12" s="156" customFormat="1">
      <c r="B19" s="157">
        <v>6</v>
      </c>
      <c r="C19" s="147" t="s">
        <v>370</v>
      </c>
      <c r="D19" s="149"/>
      <c r="E19" s="149"/>
      <c r="F19" s="152" t="s">
        <v>354</v>
      </c>
      <c r="G19" s="153">
        <v>1</v>
      </c>
      <c r="H19" s="153" t="s">
        <v>353</v>
      </c>
      <c r="I19" s="122">
        <v>4.5</v>
      </c>
      <c r="J19" s="55">
        <f t="shared" ref="J19" si="5">+G19*I19</f>
        <v>4.5</v>
      </c>
    </row>
    <row r="20" spans="2:12" s="156" customFormat="1">
      <c r="B20" s="157">
        <v>7</v>
      </c>
      <c r="C20" s="147" t="s">
        <v>358</v>
      </c>
      <c r="D20" s="149"/>
      <c r="E20" s="149"/>
      <c r="F20" s="152" t="s">
        <v>354</v>
      </c>
      <c r="G20" s="153">
        <v>1</v>
      </c>
      <c r="H20" s="153" t="s">
        <v>353</v>
      </c>
      <c r="I20" s="122">
        <v>6</v>
      </c>
      <c r="J20" s="55">
        <f t="shared" ref="J20:J22" si="6">+G20*I20</f>
        <v>6</v>
      </c>
    </row>
    <row r="21" spans="2:12" s="156" customFormat="1">
      <c r="B21" s="157">
        <v>8</v>
      </c>
      <c r="C21" s="147" t="s">
        <v>369</v>
      </c>
      <c r="D21" s="149"/>
      <c r="E21" s="149"/>
      <c r="F21" s="152" t="s">
        <v>354</v>
      </c>
      <c r="G21" s="153">
        <v>1</v>
      </c>
      <c r="H21" s="153" t="s">
        <v>353</v>
      </c>
      <c r="I21" s="122">
        <v>3.5</v>
      </c>
      <c r="J21" s="55">
        <f t="shared" ref="J21" si="7">+G21*I21</f>
        <v>3.5</v>
      </c>
    </row>
    <row r="22" spans="2:12" s="156" customFormat="1">
      <c r="B22" s="157">
        <v>9</v>
      </c>
      <c r="C22" s="147" t="s">
        <v>359</v>
      </c>
      <c r="D22" s="149"/>
      <c r="E22" s="149"/>
      <c r="F22" s="152" t="s">
        <v>354</v>
      </c>
      <c r="G22" s="153">
        <v>2</v>
      </c>
      <c r="H22" s="153" t="s">
        <v>353</v>
      </c>
      <c r="I22" s="122">
        <v>5</v>
      </c>
      <c r="J22" s="55">
        <f t="shared" si="6"/>
        <v>10</v>
      </c>
    </row>
    <row r="23" spans="2:12" s="148" customFormat="1">
      <c r="B23" s="157">
        <v>10</v>
      </c>
      <c r="C23" s="179" t="s">
        <v>374</v>
      </c>
      <c r="D23" s="180"/>
      <c r="E23" s="181"/>
      <c r="F23" s="152" t="s">
        <v>347</v>
      </c>
      <c r="G23" s="153">
        <v>3</v>
      </c>
      <c r="H23" s="154" t="s">
        <v>38</v>
      </c>
      <c r="I23" s="159">
        <v>6</v>
      </c>
      <c r="J23" s="55">
        <f t="shared" si="4"/>
        <v>18</v>
      </c>
    </row>
    <row r="24" spans="2:12" s="156" customFormat="1">
      <c r="B24" s="157">
        <v>11</v>
      </c>
      <c r="C24" s="179" t="s">
        <v>371</v>
      </c>
      <c r="D24" s="180"/>
      <c r="E24" s="181"/>
      <c r="F24" s="152" t="s">
        <v>347</v>
      </c>
      <c r="G24" s="153">
        <v>4</v>
      </c>
      <c r="H24" s="154" t="s">
        <v>38</v>
      </c>
      <c r="I24" s="159">
        <v>12</v>
      </c>
      <c r="J24" s="55">
        <f t="shared" ref="J24" si="8">+G24*I24</f>
        <v>48</v>
      </c>
    </row>
    <row r="25" spans="2:12" s="148" customFormat="1">
      <c r="B25" s="157">
        <v>12</v>
      </c>
      <c r="C25" s="179" t="s">
        <v>360</v>
      </c>
      <c r="D25" s="180"/>
      <c r="E25" s="181"/>
      <c r="F25" s="152" t="s">
        <v>355</v>
      </c>
      <c r="G25" s="153">
        <v>1</v>
      </c>
      <c r="H25" s="154" t="s">
        <v>38</v>
      </c>
      <c r="I25" s="122">
        <v>30</v>
      </c>
      <c r="J25" s="55">
        <f t="shared" si="4"/>
        <v>30</v>
      </c>
    </row>
    <row r="26" spans="2:12" s="156" customFormat="1">
      <c r="B26" s="157">
        <v>13</v>
      </c>
      <c r="C26" s="179" t="s">
        <v>357</v>
      </c>
      <c r="D26" s="180"/>
      <c r="E26" s="181"/>
      <c r="F26" s="152" t="s">
        <v>355</v>
      </c>
      <c r="G26" s="153">
        <v>4</v>
      </c>
      <c r="H26" s="154" t="s">
        <v>46</v>
      </c>
      <c r="I26" s="122">
        <v>22</v>
      </c>
      <c r="J26" s="55">
        <f t="shared" ref="J26" si="9">+G26*I26</f>
        <v>88</v>
      </c>
    </row>
    <row r="27" spans="2:12" s="156" customFormat="1">
      <c r="B27" s="157">
        <v>14</v>
      </c>
      <c r="C27" s="179" t="s">
        <v>368</v>
      </c>
      <c r="D27" s="180"/>
      <c r="E27" s="181"/>
      <c r="F27" s="155" t="s">
        <v>352</v>
      </c>
      <c r="G27" s="153">
        <v>1</v>
      </c>
      <c r="H27" s="154" t="s">
        <v>22</v>
      </c>
      <c r="I27" s="122">
        <v>4</v>
      </c>
      <c r="J27" s="55">
        <f t="shared" ref="J27" si="10">+G27*I27</f>
        <v>4</v>
      </c>
    </row>
    <row r="28" spans="2:12" s="156" customFormat="1">
      <c r="B28" s="157">
        <v>15</v>
      </c>
      <c r="C28" s="179" t="s">
        <v>375</v>
      </c>
      <c r="D28" s="180"/>
      <c r="E28" s="181"/>
      <c r="F28" s="155" t="s">
        <v>352</v>
      </c>
      <c r="G28" s="153">
        <v>1</v>
      </c>
      <c r="H28" s="154" t="s">
        <v>24</v>
      </c>
      <c r="I28" s="122">
        <v>15</v>
      </c>
      <c r="J28" s="55">
        <f t="shared" ref="J28" si="11">+G28*I28</f>
        <v>15</v>
      </c>
    </row>
    <row r="29" spans="2:12" s="148" customFormat="1">
      <c r="B29" s="158"/>
      <c r="C29" s="179"/>
      <c r="D29" s="180"/>
      <c r="E29" s="181"/>
      <c r="F29" s="137"/>
      <c r="G29" s="146"/>
      <c r="H29" s="124"/>
      <c r="I29" s="151"/>
      <c r="J29" s="55"/>
    </row>
    <row r="30" spans="2:12">
      <c r="B30" s="128"/>
      <c r="C30" s="129"/>
      <c r="D30" s="129"/>
      <c r="E30" s="129"/>
      <c r="F30" s="129"/>
      <c r="G30" s="130"/>
      <c r="H30" s="131"/>
      <c r="I30" s="132" t="s">
        <v>51</v>
      </c>
      <c r="J30" s="133">
        <f>SUM(J14:J29)</f>
        <v>349</v>
      </c>
      <c r="L30" s="144"/>
    </row>
    <row r="31" spans="2:12">
      <c r="B31" s="128"/>
      <c r="F31" s="148"/>
      <c r="G31" s="148"/>
      <c r="H31" s="148"/>
      <c r="I31" s="148"/>
      <c r="J31" s="134"/>
    </row>
    <row r="32" spans="2:12">
      <c r="B32" s="135" t="s">
        <v>52</v>
      </c>
      <c r="F32" s="148"/>
      <c r="G32" s="148"/>
      <c r="H32" s="148"/>
      <c r="I32" s="148"/>
      <c r="J32" s="160">
        <f>+J30/1.18</f>
        <v>295.76271186440681</v>
      </c>
    </row>
    <row r="33" spans="2:12">
      <c r="B33" s="135" t="s">
        <v>53</v>
      </c>
      <c r="J33" s="134"/>
    </row>
    <row r="34" spans="2:12">
      <c r="B34" s="135" t="s">
        <v>346</v>
      </c>
      <c r="J34" s="134"/>
      <c r="L34" s="161"/>
    </row>
    <row r="35" spans="2:12">
      <c r="B35" s="135" t="s">
        <v>364</v>
      </c>
      <c r="J35" s="134"/>
    </row>
    <row r="36" spans="2:12">
      <c r="B36" s="136"/>
    </row>
    <row r="37" spans="2:12">
      <c r="B37" s="36" t="s">
        <v>351</v>
      </c>
    </row>
    <row r="39" spans="2:12">
      <c r="B39" s="126" t="s">
        <v>56</v>
      </c>
      <c r="C39" s="171" t="s">
        <v>229</v>
      </c>
      <c r="D39" s="172"/>
      <c r="E39" s="126" t="s">
        <v>57</v>
      </c>
      <c r="F39" s="127" t="s">
        <v>228</v>
      </c>
      <c r="G39" s="126" t="s">
        <v>58</v>
      </c>
      <c r="H39" s="167" t="s">
        <v>107</v>
      </c>
      <c r="I39" s="168"/>
      <c r="J39" s="169"/>
    </row>
    <row r="60" spans="9:9">
      <c r="I60" s="77"/>
    </row>
    <row r="61" spans="9:9">
      <c r="I61" s="77"/>
    </row>
  </sheetData>
  <mergeCells count="19">
    <mergeCell ref="G7:J7"/>
    <mergeCell ref="B3:C3"/>
    <mergeCell ref="G4:J4"/>
    <mergeCell ref="G5:J6"/>
    <mergeCell ref="B6:D6"/>
    <mergeCell ref="B5:C5"/>
    <mergeCell ref="C28:E28"/>
    <mergeCell ref="C24:E24"/>
    <mergeCell ref="H39:J39"/>
    <mergeCell ref="B10:C11"/>
    <mergeCell ref="E10:F10"/>
    <mergeCell ref="E11:F11"/>
    <mergeCell ref="C13:E13"/>
    <mergeCell ref="C39:D39"/>
    <mergeCell ref="C29:E29"/>
    <mergeCell ref="C23:E23"/>
    <mergeCell ref="C25:E25"/>
    <mergeCell ref="C26:E26"/>
    <mergeCell ref="C27:E27"/>
  </mergeCells>
  <hyperlinks>
    <hyperlink ref="H39" r:id="rId1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4" t="s">
        <v>0</v>
      </c>
      <c r="C3" s="194"/>
      <c r="D3" s="11"/>
      <c r="E3" s="11"/>
    </row>
    <row r="4" spans="2:10" ht="46.5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83" t="s">
        <v>229</v>
      </c>
      <c r="D209" s="184"/>
      <c r="E209" s="15" t="s">
        <v>57</v>
      </c>
      <c r="F209" s="17" t="s">
        <v>228</v>
      </c>
      <c r="G209" s="15" t="s">
        <v>58</v>
      </c>
      <c r="H209" s="190" t="s">
        <v>107</v>
      </c>
      <c r="I209" s="191"/>
      <c r="J209" s="192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4" ht="15.75">
      <c r="B3" s="194" t="s">
        <v>0</v>
      </c>
      <c r="C3" s="194"/>
      <c r="D3" s="11"/>
      <c r="E3" s="11"/>
    </row>
    <row r="4" spans="2:14" ht="46.5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4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4">
      <c r="B6" s="196" t="s">
        <v>3</v>
      </c>
      <c r="C6" s="196"/>
      <c r="D6" s="196"/>
      <c r="E6" s="14"/>
      <c r="G6" s="197"/>
      <c r="H6" s="197"/>
      <c r="I6" s="197"/>
      <c r="J6" s="197"/>
    </row>
    <row r="7" spans="2:14">
      <c r="G7" s="193"/>
      <c r="H7" s="193"/>
      <c r="I7" s="193"/>
      <c r="J7" s="193"/>
    </row>
    <row r="10" spans="2:14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83" t="s">
        <v>229</v>
      </c>
      <c r="D26" s="184"/>
      <c r="E26" s="15" t="s">
        <v>57</v>
      </c>
      <c r="F26" s="17" t="s">
        <v>228</v>
      </c>
      <c r="G26" s="15" t="s">
        <v>58</v>
      </c>
      <c r="H26" s="190" t="s">
        <v>107</v>
      </c>
      <c r="I26" s="191"/>
      <c r="J26" s="192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4" t="s">
        <v>0</v>
      </c>
      <c r="C3" s="194"/>
      <c r="D3" s="11"/>
      <c r="E3" s="11"/>
    </row>
    <row r="4" spans="2:10" ht="46.5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198" t="s">
        <v>193</v>
      </c>
      <c r="D21" s="199"/>
      <c r="E21" s="200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198" t="s">
        <v>194</v>
      </c>
      <c r="D22" s="199"/>
      <c r="E22" s="200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198" t="s">
        <v>195</v>
      </c>
      <c r="D23" s="199"/>
      <c r="E23" s="200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198" t="s">
        <v>197</v>
      </c>
      <c r="D25" s="199"/>
      <c r="E25" s="200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198" t="s">
        <v>217</v>
      </c>
      <c r="D27" s="199"/>
      <c r="E27" s="200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198" t="s">
        <v>215</v>
      </c>
      <c r="D28" s="199"/>
      <c r="E28" s="200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198" t="s">
        <v>218</v>
      </c>
      <c r="D29" s="199"/>
      <c r="E29" s="200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198" t="s">
        <v>201</v>
      </c>
      <c r="D30" s="199"/>
      <c r="E30" s="200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198" t="s">
        <v>204</v>
      </c>
      <c r="D31" s="199"/>
      <c r="E31" s="200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83" t="s">
        <v>229</v>
      </c>
      <c r="D42" s="184"/>
      <c r="E42" s="15" t="s">
        <v>57</v>
      </c>
      <c r="F42" s="17" t="s">
        <v>228</v>
      </c>
      <c r="G42" s="15" t="s">
        <v>58</v>
      </c>
      <c r="H42" s="190" t="s">
        <v>107</v>
      </c>
      <c r="I42" s="191"/>
      <c r="J42" s="192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25.125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94" t="s">
        <v>0</v>
      </c>
      <c r="C3" s="194"/>
      <c r="D3" s="11"/>
      <c r="E3" s="11"/>
    </row>
    <row r="4" spans="2:10" ht="46.5">
      <c r="B4" s="12" t="s">
        <v>1</v>
      </c>
      <c r="C4" s="13"/>
      <c r="D4" s="13"/>
      <c r="E4" s="13"/>
      <c r="G4" s="195" t="s">
        <v>223</v>
      </c>
      <c r="H4" s="195"/>
      <c r="I4" s="195"/>
      <c r="J4" s="195"/>
    </row>
    <row r="5" spans="2:10">
      <c r="B5" s="196" t="s">
        <v>2</v>
      </c>
      <c r="C5" s="196"/>
      <c r="D5" s="196"/>
      <c r="E5" s="14"/>
      <c r="G5" s="197" t="s">
        <v>222</v>
      </c>
      <c r="H5" s="197"/>
      <c r="I5" s="197"/>
      <c r="J5" s="197"/>
    </row>
    <row r="6" spans="2:10">
      <c r="B6" s="196" t="s">
        <v>3</v>
      </c>
      <c r="C6" s="196"/>
      <c r="D6" s="196"/>
      <c r="E6" s="14"/>
      <c r="G6" s="197"/>
      <c r="H6" s="197"/>
      <c r="I6" s="197"/>
      <c r="J6" s="197"/>
    </row>
    <row r="7" spans="2:10">
      <c r="G7" s="193"/>
      <c r="H7" s="193"/>
      <c r="I7" s="193"/>
      <c r="J7" s="193"/>
    </row>
    <row r="10" spans="2:10">
      <c r="B10" s="186" t="s">
        <v>4</v>
      </c>
      <c r="C10" s="186"/>
      <c r="D10" s="15" t="s">
        <v>5</v>
      </c>
      <c r="E10" s="183">
        <v>20600581768</v>
      </c>
      <c r="F10" s="184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86"/>
      <c r="C11" s="186"/>
      <c r="D11" s="15" t="s">
        <v>8</v>
      </c>
      <c r="E11" s="183" t="s">
        <v>9</v>
      </c>
      <c r="F11" s="184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87" t="s">
        <v>15</v>
      </c>
      <c r="D13" s="188"/>
      <c r="E13" s="189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198" t="s">
        <v>232</v>
      </c>
      <c r="D14" s="199"/>
      <c r="E14" s="200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198" t="s">
        <v>209</v>
      </c>
      <c r="D15" s="199"/>
      <c r="E15" s="200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01" t="s">
        <v>210</v>
      </c>
      <c r="D16" s="202"/>
      <c r="E16" s="203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01" t="s">
        <v>212</v>
      </c>
      <c r="D17" s="202"/>
      <c r="E17" s="203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198" t="s">
        <v>211</v>
      </c>
      <c r="D18" s="199"/>
      <c r="E18" s="200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198" t="s">
        <v>202</v>
      </c>
      <c r="D19" s="199"/>
      <c r="E19" s="200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198" t="s">
        <v>203</v>
      </c>
      <c r="D20" s="199"/>
      <c r="E20" s="200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198" t="s">
        <v>233</v>
      </c>
      <c r="D21" s="199"/>
      <c r="E21" s="200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198" t="s">
        <v>213</v>
      </c>
      <c r="D22" s="199"/>
      <c r="E22" s="200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198" t="s">
        <v>205</v>
      </c>
      <c r="D23" s="199"/>
      <c r="E23" s="200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198" t="s">
        <v>214</v>
      </c>
      <c r="D24" s="199"/>
      <c r="E24" s="200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83" t="s">
        <v>229</v>
      </c>
      <c r="D35" s="184"/>
      <c r="E35" s="15" t="s">
        <v>57</v>
      </c>
      <c r="F35" s="17" t="s">
        <v>228</v>
      </c>
      <c r="G35" s="15" t="s">
        <v>58</v>
      </c>
      <c r="H35" s="190" t="s">
        <v>107</v>
      </c>
      <c r="I35" s="191"/>
      <c r="J35" s="192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191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191'!Títulos_a_imprimir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Monica</cp:lastModifiedBy>
  <cp:lastPrinted>2020-01-27T15:47:38Z</cp:lastPrinted>
  <dcterms:created xsi:type="dcterms:W3CDTF">2018-10-22T14:50:51Z</dcterms:created>
  <dcterms:modified xsi:type="dcterms:W3CDTF">2020-08-24T16:01:14Z</dcterms:modified>
</cp:coreProperties>
</file>