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 defaultThemeVersion="124226"/>
  <xr:revisionPtr revIDLastSave="0" documentId="8_{10CDEB45-B9E1-4DE4-8554-50DEA2AA780F}" xr6:coauthVersionLast="45" xr6:coauthVersionMax="45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DORICA" sheetId="3" state="hidden" r:id="rId1"/>
    <sheet name="ALTAIR" sheetId="5" r:id="rId2"/>
    <sheet name="ALTAIR  reemplazo" sheetId="7" r:id="rId3"/>
  </sheets>
  <externalReferences>
    <externalReference r:id="rId4"/>
  </externalReferences>
  <definedNames>
    <definedName name="_xlnm._FilterDatabase" localSheetId="2" hidden="1">'ALTAIR  reemplazo'!$A$17:$AL$75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3" i="7" l="1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18" i="5"/>
  <c r="Y84" i="7" l="1"/>
  <c r="Y85" i="7" s="1"/>
  <c r="Y86" i="7" s="1"/>
  <c r="Y83" i="5"/>
  <c r="Y84" i="5" l="1"/>
  <c r="Y85" i="5" l="1"/>
  <c r="Y86" i="5" s="1"/>
  <c r="F19" i="3" l="1"/>
  <c r="F20" i="3"/>
  <c r="F23" i="3"/>
  <c r="F24" i="3"/>
  <c r="F25" i="3"/>
  <c r="F26" i="3"/>
  <c r="F27" i="3"/>
  <c r="F28" i="3"/>
  <c r="F29" i="3"/>
  <c r="F30" i="3"/>
  <c r="F31" i="3"/>
  <c r="F32" i="3"/>
  <c r="F33" i="3"/>
  <c r="F35" i="3"/>
  <c r="F36" i="3"/>
  <c r="F37" i="3"/>
  <c r="F38" i="3"/>
  <c r="F39" i="3"/>
  <c r="F41" i="3"/>
  <c r="F42" i="3"/>
  <c r="F43" i="3"/>
  <c r="F44" i="3"/>
  <c r="F45" i="3"/>
  <c r="F46" i="3"/>
  <c r="F47" i="3"/>
  <c r="F48" i="3"/>
  <c r="F49" i="3"/>
  <c r="F50" i="3"/>
  <c r="O18" i="3"/>
  <c r="Y18" i="3" s="1"/>
  <c r="O19" i="3"/>
  <c r="O20" i="3"/>
  <c r="Y20" i="3" s="1"/>
  <c r="O21" i="3"/>
  <c r="Y21" i="3" s="1"/>
  <c r="O22" i="3"/>
  <c r="Y22" i="3" s="1"/>
  <c r="O23" i="3"/>
  <c r="Y23" i="3" s="1"/>
  <c r="O24" i="3"/>
  <c r="Y24" i="3" s="1"/>
  <c r="O25" i="3"/>
  <c r="Y25" i="3" s="1"/>
  <c r="O26" i="3"/>
  <c r="Y26" i="3" s="1"/>
  <c r="O27" i="3"/>
  <c r="O28" i="3"/>
  <c r="Y28" i="3" s="1"/>
  <c r="O29" i="3"/>
  <c r="Y29" i="3" s="1"/>
  <c r="O30" i="3"/>
  <c r="Y30" i="3" s="1"/>
  <c r="O31" i="3"/>
  <c r="Y31" i="3" s="1"/>
  <c r="O32" i="3"/>
  <c r="O33" i="3"/>
  <c r="Y33" i="3" s="1"/>
  <c r="O34" i="3"/>
  <c r="Y34" i="3" s="1"/>
  <c r="O35" i="3"/>
  <c r="O36" i="3"/>
  <c r="O37" i="3"/>
  <c r="Y37" i="3" s="1"/>
  <c r="O38" i="3"/>
  <c r="Y38" i="3" s="1"/>
  <c r="O39" i="3"/>
  <c r="O40" i="3"/>
  <c r="Y40" i="3" s="1"/>
  <c r="O41" i="3"/>
  <c r="Y41" i="3" s="1"/>
  <c r="O42" i="3"/>
  <c r="Y42" i="3" s="1"/>
  <c r="O43" i="3"/>
  <c r="Y43" i="3" s="1"/>
  <c r="O44" i="3"/>
  <c r="Y44" i="3" s="1"/>
  <c r="O45" i="3"/>
  <c r="Y45" i="3" s="1"/>
  <c r="O46" i="3"/>
  <c r="Y46" i="3" s="1"/>
  <c r="O47" i="3"/>
  <c r="Y47" i="3" s="1"/>
  <c r="O48" i="3"/>
  <c r="Y48" i="3" s="1"/>
  <c r="O49" i="3"/>
  <c r="Y49" i="3" s="1"/>
  <c r="O50" i="3"/>
  <c r="Y50" i="3" s="1"/>
  <c r="O51" i="3"/>
  <c r="Y51" i="3" s="1"/>
  <c r="O52" i="3"/>
  <c r="Y52" i="3" s="1"/>
  <c r="Y53" i="3"/>
  <c r="Y54" i="3"/>
  <c r="Y39" i="3"/>
  <c r="Y36" i="3"/>
  <c r="Y35" i="3"/>
  <c r="Y32" i="3"/>
  <c r="Y27" i="3"/>
  <c r="Y19" i="3"/>
  <c r="Y55" i="3" l="1"/>
  <c r="Y56" i="3" s="1"/>
  <c r="Y5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R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unidad de medida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R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unidad de medida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R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unidad de medida
</t>
        </r>
      </text>
    </comment>
  </commentList>
</comments>
</file>

<file path=xl/sharedStrings.xml><?xml version="1.0" encoding="utf-8"?>
<sst xmlns="http://schemas.openxmlformats.org/spreadsheetml/2006/main" count="1522" uniqueCount="137">
  <si>
    <t>Cliente</t>
  </si>
  <si>
    <t>Dirección</t>
  </si>
  <si>
    <t>OCEANO SEAFOOD SA</t>
  </si>
  <si>
    <t>RUC</t>
  </si>
  <si>
    <t>Cotización</t>
  </si>
  <si>
    <t>Contacto</t>
  </si>
  <si>
    <t>Fecha</t>
  </si>
  <si>
    <t>Ciudad</t>
  </si>
  <si>
    <t>Shirley Rojas</t>
  </si>
  <si>
    <t>LIMA</t>
  </si>
  <si>
    <t>Teléfono</t>
  </si>
  <si>
    <t>Email</t>
  </si>
  <si>
    <t>T. Pago</t>
  </si>
  <si>
    <t>Ítem</t>
  </si>
  <si>
    <t>Código</t>
  </si>
  <si>
    <t>Descripción</t>
  </si>
  <si>
    <t>Cantidad</t>
  </si>
  <si>
    <t>Unidad</t>
  </si>
  <si>
    <t>Vr. Unitario</t>
  </si>
  <si>
    <t>Vr Total</t>
  </si>
  <si>
    <t>Subtotal</t>
  </si>
  <si>
    <t>Valor total</t>
  </si>
  <si>
    <t>RUC:</t>
  </si>
  <si>
    <t>AV. LAS TORRES MZA. F LOTE. 15 URB. LOS NOGALES LIMA - LIMA - LOS OLIVOS</t>
  </si>
  <si>
    <t>CITYPHARMA.PERU@GMAIL.COM</t>
  </si>
  <si>
    <t>Telefono:</t>
  </si>
  <si>
    <t>Direccion:</t>
  </si>
  <si>
    <t>Correo:</t>
  </si>
  <si>
    <t>902 269 956</t>
  </si>
  <si>
    <t>Av. Manuel Olguin Nro. 211 Int. 4 (Torre Omega-Piso 4)</t>
  </si>
  <si>
    <t>shirley.rojas@osf.pe</t>
  </si>
  <si>
    <t>Obsevacion</t>
  </si>
  <si>
    <t>ENTREGA PLANTA CALLAO</t>
  </si>
  <si>
    <t>IGV (18%)</t>
  </si>
  <si>
    <t>Cta. BCP (MN). 192-2626158-0-47 (CCI:002-192-002626158047-31)</t>
  </si>
  <si>
    <t>Nuestra cuenta corriente:</t>
  </si>
  <si>
    <t>CITY PHARMA S.A.C.</t>
  </si>
  <si>
    <t>FULL GRIP ( gripa gest forte)</t>
  </si>
  <si>
    <t>SILIMARINA+COMPLEJO B (hepalivo B)</t>
  </si>
  <si>
    <t>bacitracina-neomicina  (BACIMICINA PLUS )</t>
  </si>
  <si>
    <t>silveran (SULFACREM)</t>
  </si>
  <si>
    <t>dolgramin (DOLOPRESS FORTE)</t>
  </si>
  <si>
    <t>amoxidin  (CLAVULIPH)</t>
  </si>
  <si>
    <t>DORICA</t>
  </si>
  <si>
    <t>A-00527</t>
  </si>
  <si>
    <t>tensiómetro CITIZEN</t>
  </si>
  <si>
    <t>ETORICOXIB 120MG X 7 TAB</t>
  </si>
  <si>
    <t>CAJA DE 7</t>
  </si>
  <si>
    <t>HIDROXIDO DE AL.+MAGNESIO X120</t>
  </si>
  <si>
    <t>PIONERO</t>
  </si>
  <si>
    <t>AMOXIC.500MH+ACID.CLAVULX10</t>
  </si>
  <si>
    <t>MIOPRESS FORTE X 100 TAB.REC</t>
  </si>
  <si>
    <t>ASPIRINA 500 Mg</t>
  </si>
  <si>
    <t>ADRENALINA/EPINEFINA</t>
  </si>
  <si>
    <t>AGUA OXIGENADA 1 LT</t>
  </si>
  <si>
    <t>ALCOOL 90% LT</t>
  </si>
  <si>
    <t xml:space="preserve">AMOXICILINA 500 Mg </t>
  </si>
  <si>
    <t>PARACETAMOL 500 Mg</t>
  </si>
  <si>
    <t>AZITROMICINA 1g</t>
  </si>
  <si>
    <t>SULFADIAZINA DE PLATA 1%</t>
  </si>
  <si>
    <t>MIGRADORIXINA</t>
  </si>
  <si>
    <t>BUSCAPINA COMP. AMP.</t>
  </si>
  <si>
    <t>BUSCAPINA</t>
  </si>
  <si>
    <t xml:space="preserve">CIPROFLOXACINO  500 mg </t>
  </si>
  <si>
    <t>CLORURO DE SODIO 1000 ML X LITRO</t>
  </si>
  <si>
    <t>CREMA DE PIEL SULFANIL</t>
  </si>
  <si>
    <t>DEXAMETASONA 4 MG</t>
  </si>
  <si>
    <t>DEXTROSA AL 5% AGUA SALINA X 1 LT</t>
  </si>
  <si>
    <t>TRIMETROPIN SULFAMETOXAZOL 160 mg /880 Mg</t>
  </si>
  <si>
    <t>DICLOFENACO SODICO 75 mg AMP.</t>
  </si>
  <si>
    <t>DICLOFENACO 1%GEL  50 gr</t>
  </si>
  <si>
    <t>DICYNONE AMP/ ETAMSILATO</t>
  </si>
  <si>
    <t>DOLONEUROBION CAPS</t>
  </si>
  <si>
    <t>ENTEROGERMICINA SUSP. ORAL</t>
  </si>
  <si>
    <t>FLUZETRIM TAB ( ACETAMINOFEN, CETIRIZIAFENILEFRINA)</t>
  </si>
  <si>
    <t>FUCIDIN PRCES 1 SOBRE (10 PARCHES)</t>
  </si>
  <si>
    <t>FUROSEMIDA AMPOLLAS</t>
  </si>
  <si>
    <t>GENTAMAX/GENTAMICINA CREMA</t>
  </si>
  <si>
    <t>GENTAMICINA GOTAS</t>
  </si>
  <si>
    <t>IDROCORTIF 500 AMP</t>
  </si>
  <si>
    <t xml:space="preserve">HIRUDOID CREMA </t>
  </si>
  <si>
    <t>HIDROCORTISONA</t>
  </si>
  <si>
    <t>MULTIBIOTICOS</t>
  </si>
  <si>
    <t>LACTATO DE RINGER 1000 cc</t>
  </si>
  <si>
    <t>LECHE DE MAGNESIa /laxante</t>
  </si>
  <si>
    <t>MEGACILINA ( TENOXIMETIL-PENICILINA)</t>
  </si>
  <si>
    <t>MELOXICAM</t>
  </si>
  <si>
    <t>MUCOSOLVAN JARABE</t>
  </si>
  <si>
    <t>NORRFLEX (ORFENADRINA 100 MG)</t>
  </si>
  <si>
    <t>NOVOTEARS GOTAS ( NAFAZOLINA)</t>
  </si>
  <si>
    <t>OTOZAMBOM GOTAS</t>
  </si>
  <si>
    <t>PANKREOFLAT (PANCREATINA)</t>
  </si>
  <si>
    <t>PARCES GUTONG</t>
  </si>
  <si>
    <t>PROVIDIN SOLUCION /YODO X LITRO</t>
  </si>
  <si>
    <t xml:space="preserve">PREDNISONA 5 mg </t>
  </si>
  <si>
    <t>LIDOCAINA 2%</t>
  </si>
  <si>
    <t>RANITIDINA 300 mg</t>
  </si>
  <si>
    <t>REBLAND JARABE (LACTULOSA)</t>
  </si>
  <si>
    <t>RIFAMICINA/MASTOCID 1% SPRAY</t>
  </si>
  <si>
    <t>SAL DE ANDREWS</t>
  </si>
  <si>
    <t xml:space="preserve">SIMETICONA 80 mg </t>
  </si>
  <si>
    <t>SULFACREMA</t>
  </si>
  <si>
    <t>SOLUCION FISIOLOGICA (AGUA ESTERIL)</t>
  </si>
  <si>
    <t>ELECTRORAL (SUERO DE IDRATACION ORALYTE)</t>
  </si>
  <si>
    <t>TAURAL AMP 300 MG ( RANITIDINA 50 mg /5 ml)</t>
  </si>
  <si>
    <t>TOPIDENT</t>
  </si>
  <si>
    <t>TRAMAL 100 AMP</t>
  </si>
  <si>
    <t>VAPORUB</t>
  </si>
  <si>
    <t>VITAPYRENA FORTE</t>
  </si>
  <si>
    <t>VITAMINA C PASTILLAS MASTICABLES</t>
  </si>
  <si>
    <t>TABLETAS</t>
  </si>
  <si>
    <t>FRASCO</t>
  </si>
  <si>
    <t>TUBO</t>
  </si>
  <si>
    <t>AMPOLLA</t>
  </si>
  <si>
    <t>UNIDAD</t>
  </si>
  <si>
    <t>TALETAS</t>
  </si>
  <si>
    <t>CAJAS</t>
  </si>
  <si>
    <t>TUBOS</t>
  </si>
  <si>
    <t>frsco</t>
  </si>
  <si>
    <t>SOBRES</t>
  </si>
  <si>
    <t>GOTAS</t>
  </si>
  <si>
    <t>ALTAIR</t>
  </si>
  <si>
    <t>DOLO NEUROPRESS FORTE</t>
  </si>
  <si>
    <t>FLORA BALANCE</t>
  </si>
  <si>
    <t>HIRUFLAM</t>
  </si>
  <si>
    <t>DOWELS ( LAXANTE)</t>
  </si>
  <si>
    <t>MEDICILINA</t>
  </si>
  <si>
    <t>AMBROXOL</t>
  </si>
  <si>
    <t>ORFENADRINA 100 MG</t>
  </si>
  <si>
    <t>FLATUZYM</t>
  </si>
  <si>
    <t>HANSAPLAST PARCHE DE LEON</t>
  </si>
  <si>
    <t>FRUTTIFLEX 1LT</t>
  </si>
  <si>
    <t>CREVET TAB MASTICABLES</t>
  </si>
  <si>
    <t>ADA EYZAGUIRRE</t>
  </si>
  <si>
    <t>ada.eyzaguirre@osf.pe</t>
  </si>
  <si>
    <t>A-00602</t>
  </si>
  <si>
    <t>A-00603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</si>
</sst>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S/.&quot;\ * #,##0.00_ ;_ &quot;S/.&quot;\ * \-#,##0.00_ ;_ &quot;S/.&quot;\ * &quot;-&quot;??_ ;_ @_ "/>
    <numFmt numFmtId="165" formatCode="_ * #,##0.00_ ;_ * \-#,##0.00_ ;_ * &quot;-&quot;??_ ;_ @_ "/>
    <numFmt numFmtId="166" formatCode="&quot;S/.&quot;#,##0.00;&quot;S/.&quot;\-#,##0.00"/>
    <numFmt numFmtId="167" formatCode="_ [$S/.-280A]\ * #,##0.00_ ;_ [$S/.-280A]\ * \-#,##0.00_ ;_ [$S/.-280A]\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63"/>
      <name val="Arial"/>
      <family val="2"/>
    </font>
    <font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3" fillId="2" borderId="5" applyNumberFormat="0" applyAlignment="0" applyProtection="0"/>
    <xf numFmtId="0" fontId="2" fillId="3" borderId="0" applyNumberFormat="0" applyBorder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0" fillId="0" borderId="0" xfId="0" applyAlignment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2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/>
    <xf numFmtId="49" fontId="12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 wrapText="1"/>
    </xf>
    <xf numFmtId="49" fontId="12" fillId="0" borderId="0" xfId="0" applyNumberFormat="1" applyFont="1" applyFill="1" applyAlignment="1">
      <alignment horizontal="left" vertical="top" wrapText="1"/>
    </xf>
    <xf numFmtId="0" fontId="0" fillId="0" borderId="0" xfId="0" applyFill="1"/>
    <xf numFmtId="0" fontId="0" fillId="0" borderId="0" xfId="0" applyBorder="1" applyAlignment="1">
      <alignment vertical="center"/>
    </xf>
    <xf numFmtId="0" fontId="11" fillId="0" borderId="0" xfId="0" applyFont="1" applyBorder="1" applyAlignment="1"/>
    <xf numFmtId="165" fontId="11" fillId="0" borderId="0" xfId="1" applyFont="1" applyBorder="1" applyAlignment="1"/>
    <xf numFmtId="0" fontId="1" fillId="0" borderId="0" xfId="0" applyFont="1" applyFill="1"/>
    <xf numFmtId="165" fontId="11" fillId="0" borderId="0" xfId="1" applyFont="1" applyFill="1" applyBorder="1" applyAlignment="1"/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5" fillId="0" borderId="2" xfId="1" applyNumberFormat="1" applyFont="1" applyBorder="1" applyAlignment="1">
      <alignment horizontal="center"/>
    </xf>
    <xf numFmtId="166" fontId="5" fillId="0" borderId="4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/>
    </xf>
    <xf numFmtId="166" fontId="9" fillId="0" borderId="4" xfId="1" applyNumberFormat="1" applyFont="1" applyBorder="1" applyAlignment="1">
      <alignment horizontal="center"/>
    </xf>
    <xf numFmtId="166" fontId="9" fillId="0" borderId="3" xfId="1" applyNumberFormat="1" applyFont="1" applyBorder="1" applyAlignment="1">
      <alignment horizontal="center"/>
    </xf>
    <xf numFmtId="166" fontId="5" fillId="4" borderId="2" xfId="1" applyNumberFormat="1" applyFont="1" applyFill="1" applyBorder="1" applyAlignment="1">
      <alignment horizontal="center"/>
    </xf>
    <xf numFmtId="166" fontId="5" fillId="4" borderId="4" xfId="1" applyNumberFormat="1" applyFont="1" applyFill="1" applyBorder="1" applyAlignment="1">
      <alignment horizontal="center"/>
    </xf>
    <xf numFmtId="166" fontId="5" fillId="4" borderId="3" xfId="1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66" fontId="5" fillId="0" borderId="2" xfId="1" applyNumberFormat="1" applyFont="1" applyBorder="1" applyAlignment="1">
      <alignment horizontal="center" vertical="center"/>
    </xf>
    <xf numFmtId="166" fontId="5" fillId="0" borderId="4" xfId="1" applyNumberFormat="1" applyFont="1" applyBorder="1" applyAlignment="1">
      <alignment horizontal="center" vertical="center"/>
    </xf>
    <xf numFmtId="166" fontId="5" fillId="0" borderId="3" xfId="1" applyNumberFormat="1" applyFont="1" applyBorder="1" applyAlignment="1">
      <alignment horizontal="center" vertical="center"/>
    </xf>
    <xf numFmtId="0" fontId="2" fillId="3" borderId="2" xfId="3" applyBorder="1" applyAlignment="1">
      <alignment horizontal="center" vertical="center" wrapText="1"/>
    </xf>
    <xf numFmtId="0" fontId="2" fillId="3" borderId="4" xfId="3" applyBorder="1" applyAlignment="1">
      <alignment horizontal="center" vertical="center" wrapText="1"/>
    </xf>
    <xf numFmtId="0" fontId="2" fillId="3" borderId="3" xfId="3" applyBorder="1" applyAlignment="1">
      <alignment horizontal="center" vertical="center" wrapText="1"/>
    </xf>
    <xf numFmtId="0" fontId="5" fillId="3" borderId="2" xfId="3" applyFont="1" applyBorder="1" applyAlignment="1">
      <alignment horizontal="center" vertical="center"/>
    </xf>
    <xf numFmtId="0" fontId="5" fillId="3" borderId="4" xfId="3" applyFont="1" applyBorder="1" applyAlignment="1">
      <alignment horizontal="center" vertical="center"/>
    </xf>
    <xf numFmtId="0" fontId="5" fillId="3" borderId="3" xfId="3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4" applyBorder="1" applyAlignment="1">
      <alignment horizontal="center"/>
    </xf>
    <xf numFmtId="0" fontId="7" fillId="0" borderId="4" xfId="4" applyBorder="1" applyAlignment="1">
      <alignment horizontal="center"/>
    </xf>
    <xf numFmtId="0" fontId="7" fillId="0" borderId="3" xfId="4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3" borderId="2" xfId="3" applyFont="1" applyBorder="1" applyAlignment="1">
      <alignment horizontal="center" vertical="center" wrapText="1"/>
    </xf>
    <xf numFmtId="0" fontId="0" fillId="3" borderId="4" xfId="3" applyFont="1" applyBorder="1" applyAlignment="1">
      <alignment horizontal="center" vertical="center" wrapText="1"/>
    </xf>
    <xf numFmtId="0" fontId="0" fillId="3" borderId="3" xfId="3" applyFont="1" applyBorder="1" applyAlignment="1">
      <alignment horizontal="center" vertical="center" wrapText="1"/>
    </xf>
    <xf numFmtId="0" fontId="3" fillId="2" borderId="2" xfId="2" applyBorder="1" applyAlignment="1">
      <alignment horizontal="center" vertical="center" wrapText="1"/>
    </xf>
    <xf numFmtId="0" fontId="3" fillId="2" borderId="4" xfId="2" applyBorder="1" applyAlignment="1">
      <alignment horizontal="center" vertical="center" wrapText="1"/>
    </xf>
    <xf numFmtId="0" fontId="3" fillId="2" borderId="3" xfId="2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7" fillId="0" borderId="0" xfId="4" applyAlignment="1">
      <alignment horizontal="left" vertical="center" wrapText="1"/>
    </xf>
    <xf numFmtId="167" fontId="5" fillId="0" borderId="2" xfId="1" applyNumberFormat="1" applyFont="1" applyBorder="1" applyAlignment="1">
      <alignment horizontal="center"/>
    </xf>
    <xf numFmtId="167" fontId="5" fillId="0" borderId="4" xfId="1" applyNumberFormat="1" applyFont="1" applyBorder="1" applyAlignment="1">
      <alignment horizontal="center"/>
    </xf>
    <xf numFmtId="167" fontId="5" fillId="0" borderId="3" xfId="1" applyNumberFormat="1" applyFont="1" applyBorder="1" applyAlignment="1">
      <alignment horizontal="center"/>
    </xf>
    <xf numFmtId="164" fontId="5" fillId="0" borderId="2" xfId="5" applyFont="1" applyBorder="1" applyAlignment="1">
      <alignment horizontal="center"/>
    </xf>
    <xf numFmtId="164" fontId="5" fillId="0" borderId="4" xfId="5" applyFont="1" applyBorder="1" applyAlignment="1">
      <alignment horizontal="center"/>
    </xf>
    <xf numFmtId="164" fontId="5" fillId="0" borderId="3" xfId="5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167" fontId="5" fillId="0" borderId="2" xfId="1" applyNumberFormat="1" applyFont="1" applyFill="1" applyBorder="1" applyAlignment="1">
      <alignment horizontal="center"/>
    </xf>
    <xf numFmtId="167" fontId="5" fillId="0" borderId="4" xfId="1" applyNumberFormat="1" applyFont="1" applyFill="1" applyBorder="1" applyAlignment="1">
      <alignment horizontal="center"/>
    </xf>
    <xf numFmtId="167" fontId="5" fillId="0" borderId="3" xfId="1" applyNumberFormat="1" applyFont="1" applyFill="1" applyBorder="1" applyAlignment="1">
      <alignment horizontal="center"/>
    </xf>
    <xf numFmtId="167" fontId="5" fillId="0" borderId="2" xfId="1" applyNumberFormat="1" applyFont="1" applyBorder="1" applyAlignment="1">
      <alignment horizontal="center" vertical="center"/>
    </xf>
    <xf numFmtId="167" fontId="5" fillId="0" borderId="4" xfId="1" applyNumberFormat="1" applyFont="1" applyBorder="1" applyAlignment="1">
      <alignment horizontal="center" vertical="center"/>
    </xf>
    <xf numFmtId="167" fontId="5" fillId="0" borderId="3" xfId="1" applyNumberFormat="1" applyFont="1" applyBorder="1" applyAlignment="1">
      <alignment horizontal="center" vertical="center"/>
    </xf>
    <xf numFmtId="164" fontId="5" fillId="4" borderId="2" xfId="5" applyFont="1" applyFill="1" applyBorder="1" applyAlignment="1">
      <alignment horizontal="center"/>
    </xf>
    <xf numFmtId="164" fontId="5" fillId="4" borderId="4" xfId="5" applyFont="1" applyFill="1" applyBorder="1" applyAlignment="1">
      <alignment horizontal="center"/>
    </xf>
    <xf numFmtId="164" fontId="5" fillId="4" borderId="3" xfId="5" applyFont="1" applyFill="1" applyBorder="1" applyAlignment="1">
      <alignment horizontal="center"/>
    </xf>
    <xf numFmtId="167" fontId="5" fillId="4" borderId="2" xfId="1" applyNumberFormat="1" applyFont="1" applyFill="1" applyBorder="1" applyAlignment="1">
      <alignment horizontal="center"/>
    </xf>
    <xf numFmtId="167" fontId="5" fillId="4" borderId="4" xfId="1" applyNumberFormat="1" applyFont="1" applyFill="1" applyBorder="1" applyAlignment="1">
      <alignment horizontal="center"/>
    </xf>
    <xf numFmtId="167" fontId="5" fillId="4" borderId="3" xfId="1" applyNumberFormat="1" applyFont="1" applyFill="1" applyBorder="1" applyAlignment="1">
      <alignment horizontal="center"/>
    </xf>
  </cellXfs>
  <cellStyles count="6">
    <cellStyle name="40% - Énfasis1" xfId="3" builtinId="31"/>
    <cellStyle name="Hipervínculo" xfId="4" builtinId="8"/>
    <cellStyle name="Millares" xfId="1" builtinId="3"/>
    <cellStyle name="Moneda" xfId="5" builtinId="4"/>
    <cellStyle name="Normal" xfId="0" builtinId="0"/>
    <cellStyle name="Salida" xfId="2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168246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8946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189413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8946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231746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8946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SY/Downloads/Requerimiento%20Dorica%20-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5">
          <cell r="B5" t="str">
            <v xml:space="preserve">tensiómetro </v>
          </cell>
          <cell r="D5">
            <v>1</v>
          </cell>
        </row>
        <row r="6">
          <cell r="B6" t="str">
            <v xml:space="preserve">termómetro </v>
          </cell>
          <cell r="D6">
            <v>3</v>
          </cell>
        </row>
        <row r="7">
          <cell r="B7" t="str">
            <v xml:space="preserve">arcoxia 120 mg </v>
          </cell>
          <cell r="D7">
            <v>30</v>
          </cell>
        </row>
        <row r="8">
          <cell r="D8">
            <v>2</v>
          </cell>
        </row>
        <row r="9">
          <cell r="D9">
            <v>3</v>
          </cell>
        </row>
        <row r="10">
          <cell r="B10" t="str">
            <v xml:space="preserve">jelonet </v>
          </cell>
          <cell r="D10">
            <v>1</v>
          </cell>
        </row>
        <row r="11">
          <cell r="B11" t="str">
            <v>loperamida 2mg</v>
          </cell>
          <cell r="D11">
            <v>16</v>
          </cell>
        </row>
        <row r="12">
          <cell r="B12" t="str">
            <v xml:space="preserve">hioscina 10 mg </v>
          </cell>
          <cell r="D12">
            <v>20</v>
          </cell>
        </row>
        <row r="13">
          <cell r="B13" t="str">
            <v>alcohol 96%</v>
          </cell>
          <cell r="D13">
            <v>5</v>
          </cell>
        </row>
        <row r="14">
          <cell r="B14" t="str">
            <v xml:space="preserve">sal de andrews </v>
          </cell>
          <cell r="D14">
            <v>24</v>
          </cell>
        </row>
        <row r="15">
          <cell r="B15" t="str">
            <v xml:space="preserve">otozambon </v>
          </cell>
          <cell r="D15">
            <v>4</v>
          </cell>
        </row>
        <row r="16">
          <cell r="B16" t="str">
            <v xml:space="preserve">dextrometorfano 120m l </v>
          </cell>
          <cell r="D16">
            <v>4</v>
          </cell>
        </row>
        <row r="17">
          <cell r="B17" t="str">
            <v xml:space="preserve">simeticona 80mg </v>
          </cell>
          <cell r="D17">
            <v>19</v>
          </cell>
        </row>
        <row r="18">
          <cell r="B18" t="str">
            <v>azitromicina 500mg</v>
          </cell>
          <cell r="D18">
            <v>20</v>
          </cell>
        </row>
        <row r="19">
          <cell r="B19" t="str">
            <v xml:space="preserve">diclofenaco gel </v>
          </cell>
          <cell r="D19">
            <v>4</v>
          </cell>
        </row>
        <row r="20">
          <cell r="B20" t="str">
            <v>esparadrapo</v>
          </cell>
          <cell r="D20">
            <v>3</v>
          </cell>
        </row>
        <row r="21">
          <cell r="D21">
            <v>40</v>
          </cell>
        </row>
        <row r="22">
          <cell r="B22" t="str">
            <v xml:space="preserve">mylanta 240ml </v>
          </cell>
          <cell r="D22">
            <v>4</v>
          </cell>
        </row>
        <row r="23">
          <cell r="B23" t="str">
            <v xml:space="preserve">salbutamol 100mcg </v>
          </cell>
          <cell r="D23">
            <v>1</v>
          </cell>
        </row>
        <row r="24">
          <cell r="B24" t="str">
            <v>gentamicina 0.3%</v>
          </cell>
          <cell r="D24">
            <v>1</v>
          </cell>
        </row>
        <row r="26">
          <cell r="B26" t="str">
            <v>aspirina 500mg</v>
          </cell>
          <cell r="D26">
            <v>38</v>
          </cell>
        </row>
        <row r="27">
          <cell r="B27" t="str">
            <v>nikzon</v>
          </cell>
          <cell r="D27">
            <v>40</v>
          </cell>
        </row>
        <row r="28">
          <cell r="D28">
            <v>20</v>
          </cell>
        </row>
        <row r="29">
          <cell r="B29" t="str">
            <v>miodel relax</v>
          </cell>
          <cell r="D29">
            <v>45</v>
          </cell>
        </row>
        <row r="30">
          <cell r="B30" t="str">
            <v>isosorbide sublingual 5mg</v>
          </cell>
          <cell r="D30">
            <v>6</v>
          </cell>
        </row>
        <row r="31">
          <cell r="B31" t="str">
            <v xml:space="preserve">paracetamol 500mg </v>
          </cell>
          <cell r="D31">
            <v>30</v>
          </cell>
        </row>
        <row r="32">
          <cell r="B32" t="str">
            <v>clonazepam 0.5mg</v>
          </cell>
          <cell r="D32">
            <v>10</v>
          </cell>
        </row>
        <row r="33">
          <cell r="B33" t="str">
            <v>captotpril 25mg</v>
          </cell>
          <cell r="D33">
            <v>20</v>
          </cell>
        </row>
        <row r="34">
          <cell r="B34" t="str">
            <v>doxiciclina 100mg</v>
          </cell>
          <cell r="D34">
            <v>2</v>
          </cell>
        </row>
        <row r="35">
          <cell r="B35" t="str">
            <v xml:space="preserve">antalgina 500mg </v>
          </cell>
          <cell r="D35">
            <v>41</v>
          </cell>
        </row>
        <row r="36">
          <cell r="B36" t="str">
            <v xml:space="preserve">trimetropin sulfametoxazol </v>
          </cell>
          <cell r="D36">
            <v>40</v>
          </cell>
        </row>
        <row r="37">
          <cell r="B37" t="str">
            <v>escopolamina 10mg</v>
          </cell>
          <cell r="D37">
            <v>40</v>
          </cell>
        </row>
        <row r="38">
          <cell r="B38" t="str">
            <v>cetirizina 10mg</v>
          </cell>
          <cell r="D38">
            <v>27</v>
          </cell>
        </row>
        <row r="39">
          <cell r="D39">
            <v>42</v>
          </cell>
        </row>
        <row r="40">
          <cell r="D40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rley.rojas@osf.pe" TargetMode="External"/><Relationship Id="rId1" Type="http://schemas.openxmlformats.org/officeDocument/2006/relationships/hyperlink" Target="mailto:CITYPHARMA.PERU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da.eyzaguirre@osf.pe" TargetMode="External"/><Relationship Id="rId1" Type="http://schemas.openxmlformats.org/officeDocument/2006/relationships/hyperlink" Target="mailto:CITYPHARMA.PERU@GMAIL.COM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da.eyzaguirre@osf.pe" TargetMode="External"/><Relationship Id="rId1" Type="http://schemas.openxmlformats.org/officeDocument/2006/relationships/hyperlink" Target="mailto:CITYPHARMA.PERU@GMAIL.COM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1"/>
  <sheetViews>
    <sheetView topLeftCell="A36" zoomScale="90" zoomScaleNormal="90" workbookViewId="0">
      <selection activeCell="AE41" sqref="AE41"/>
    </sheetView>
  </sheetViews>
  <sheetFormatPr baseColWidth="10" defaultColWidth="9.125" defaultRowHeight="15" x14ac:dyDescent="0.25"/>
  <cols>
    <col min="1" max="1" width="4.125" customWidth="1"/>
    <col min="2" max="2" width="2.75" customWidth="1"/>
    <col min="3" max="5" width="2.625" hidden="1" customWidth="1"/>
    <col min="6" max="14" width="5" customWidth="1"/>
    <col min="15" max="17" width="2.75" customWidth="1"/>
    <col min="18" max="20" width="4.125" customWidth="1"/>
    <col min="21" max="21" width="2.125" customWidth="1"/>
    <col min="22" max="22" width="2.875" customWidth="1"/>
    <col min="23" max="23" width="2.125" customWidth="1"/>
    <col min="24" max="24" width="2.75" customWidth="1"/>
    <col min="25" max="28" width="3.25" customWidth="1"/>
    <col min="29" max="29" width="35.125" customWidth="1"/>
  </cols>
  <sheetData>
    <row r="1" spans="1:31" x14ac:dyDescent="0.25">
      <c r="A1" s="6"/>
      <c r="B1" s="6"/>
      <c r="C1" s="6"/>
      <c r="D1" s="6"/>
    </row>
    <row r="2" spans="1:31" ht="15" customHeight="1" x14ac:dyDescent="0.25">
      <c r="A2" s="5"/>
      <c r="B2" s="5"/>
      <c r="C2" s="5"/>
      <c r="D2" s="5"/>
      <c r="H2" s="7"/>
      <c r="I2" s="7"/>
      <c r="J2" s="7"/>
      <c r="K2" s="74" t="s">
        <v>36</v>
      </c>
      <c r="L2" s="74"/>
      <c r="M2" s="74"/>
      <c r="N2" s="74"/>
      <c r="O2" s="74"/>
      <c r="P2" s="74"/>
      <c r="Q2" s="74"/>
      <c r="R2" s="74"/>
      <c r="S2" s="74"/>
      <c r="T2" s="74"/>
      <c r="U2" s="7"/>
      <c r="V2" s="7"/>
      <c r="X2" s="75" t="s">
        <v>4</v>
      </c>
      <c r="Y2" s="76"/>
      <c r="Z2" s="76"/>
      <c r="AA2" s="77"/>
    </row>
    <row r="3" spans="1:31" ht="10.5" customHeight="1" x14ac:dyDescent="0.25">
      <c r="A3" s="5"/>
      <c r="B3" s="5"/>
      <c r="C3" s="5"/>
      <c r="D3" s="5"/>
      <c r="G3" s="7"/>
      <c r="H3" s="7"/>
      <c r="I3" s="7"/>
      <c r="J3" s="7"/>
      <c r="K3" s="74"/>
      <c r="L3" s="74"/>
      <c r="M3" s="74"/>
      <c r="N3" s="74"/>
      <c r="O3" s="74"/>
      <c r="P3" s="74"/>
      <c r="Q3" s="74"/>
      <c r="R3" s="74"/>
      <c r="S3" s="74"/>
      <c r="T3" s="74"/>
      <c r="U3" s="7"/>
      <c r="V3" s="7"/>
      <c r="X3" s="78" t="s">
        <v>44</v>
      </c>
      <c r="Y3" s="79"/>
      <c r="Z3" s="79"/>
      <c r="AA3" s="80"/>
    </row>
    <row r="4" spans="1:31" ht="9" customHeight="1" x14ac:dyDescent="0.25">
      <c r="A4" s="5"/>
      <c r="B4" s="5"/>
      <c r="C4" s="5"/>
      <c r="D4" s="5"/>
      <c r="G4" s="7"/>
      <c r="H4" s="7"/>
      <c r="I4" s="7"/>
      <c r="J4" s="7"/>
      <c r="K4" s="74"/>
      <c r="L4" s="74"/>
      <c r="M4" s="74"/>
      <c r="N4" s="74"/>
      <c r="O4" s="74"/>
      <c r="P4" s="74"/>
      <c r="Q4" s="74"/>
      <c r="R4" s="74"/>
      <c r="S4" s="74"/>
      <c r="T4" s="74"/>
      <c r="U4" s="7"/>
      <c r="V4" s="7"/>
    </row>
    <row r="5" spans="1:31" ht="12.75" customHeight="1" x14ac:dyDescent="0.25">
      <c r="A5" s="5"/>
      <c r="B5" s="5"/>
      <c r="C5" s="5"/>
      <c r="D5" s="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1" ht="12.75" customHeight="1" x14ac:dyDescent="0.25">
      <c r="A6" s="5"/>
      <c r="B6" s="5"/>
      <c r="C6" s="5"/>
      <c r="D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1" x14ac:dyDescent="0.25">
      <c r="A7" s="5"/>
      <c r="B7" s="5"/>
      <c r="C7" s="5"/>
      <c r="D7" s="5"/>
      <c r="F7" s="81" t="s">
        <v>22</v>
      </c>
      <c r="G7" s="81"/>
      <c r="H7" s="82">
        <v>20605353356</v>
      </c>
      <c r="I7" s="82"/>
      <c r="J7" s="82"/>
      <c r="K7" s="82"/>
    </row>
    <row r="8" spans="1:31" ht="15" customHeight="1" x14ac:dyDescent="0.25">
      <c r="A8" s="6"/>
      <c r="B8" s="6"/>
      <c r="C8" s="5"/>
      <c r="D8" s="5"/>
      <c r="E8" s="2"/>
      <c r="F8" s="83" t="s">
        <v>26</v>
      </c>
      <c r="G8" s="83"/>
      <c r="H8" s="4" t="s">
        <v>23</v>
      </c>
      <c r="I8" s="4"/>
      <c r="J8" s="4"/>
      <c r="K8" s="4"/>
      <c r="L8" s="4"/>
      <c r="M8" s="4"/>
      <c r="N8" s="4"/>
      <c r="O8" s="4"/>
      <c r="P8" s="4"/>
      <c r="Q8" s="4"/>
      <c r="R8" s="2"/>
      <c r="S8" s="2"/>
      <c r="T8" s="2"/>
      <c r="U8" s="2"/>
      <c r="V8" s="2"/>
      <c r="W8" s="2"/>
      <c r="X8" s="2"/>
      <c r="Y8" s="2"/>
    </row>
    <row r="9" spans="1:31" x14ac:dyDescent="0.25">
      <c r="A9" s="6"/>
      <c r="B9" s="6"/>
      <c r="C9" s="5"/>
      <c r="D9" s="5"/>
      <c r="E9" s="2"/>
      <c r="F9" s="83" t="s">
        <v>27</v>
      </c>
      <c r="G9" s="83"/>
      <c r="H9" s="87" t="s">
        <v>24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2"/>
      <c r="U9" s="2"/>
      <c r="V9" s="2"/>
      <c r="W9" s="2"/>
      <c r="X9" s="2"/>
      <c r="Y9" s="2"/>
    </row>
    <row r="10" spans="1:31" x14ac:dyDescent="0.25">
      <c r="F10" s="81" t="s">
        <v>25</v>
      </c>
      <c r="G10" s="81"/>
      <c r="H10" t="s">
        <v>28</v>
      </c>
    </row>
    <row r="12" spans="1:31" x14ac:dyDescent="0.25">
      <c r="A12" s="65" t="s">
        <v>3</v>
      </c>
      <c r="B12" s="66"/>
      <c r="C12" s="67"/>
      <c r="D12" s="65" t="s">
        <v>0</v>
      </c>
      <c r="E12" s="66"/>
      <c r="F12" s="66"/>
      <c r="G12" s="66"/>
      <c r="H12" s="66"/>
      <c r="I12" s="66"/>
      <c r="J12" s="66"/>
      <c r="K12" s="66"/>
      <c r="L12" s="67"/>
      <c r="M12" s="65" t="s">
        <v>5</v>
      </c>
      <c r="N12" s="66"/>
      <c r="O12" s="66"/>
      <c r="P12" s="66"/>
      <c r="Q12" s="66"/>
      <c r="R12" s="66"/>
      <c r="S12" s="66"/>
      <c r="T12" s="67"/>
      <c r="U12" s="65" t="s">
        <v>6</v>
      </c>
      <c r="V12" s="66"/>
      <c r="W12" s="66"/>
      <c r="X12" s="67"/>
      <c r="Y12" s="65" t="s">
        <v>7</v>
      </c>
      <c r="Z12" s="66"/>
      <c r="AA12" s="66"/>
      <c r="AB12" s="67"/>
    </row>
    <row r="13" spans="1:31" x14ac:dyDescent="0.25">
      <c r="A13" s="68">
        <v>20600581768</v>
      </c>
      <c r="B13" s="69"/>
      <c r="C13" s="70"/>
      <c r="D13" s="68" t="s">
        <v>2</v>
      </c>
      <c r="E13" s="69"/>
      <c r="F13" s="69"/>
      <c r="G13" s="69"/>
      <c r="H13" s="69"/>
      <c r="I13" s="69"/>
      <c r="J13" s="69"/>
      <c r="K13" s="69"/>
      <c r="L13" s="70"/>
      <c r="M13" s="68" t="s">
        <v>8</v>
      </c>
      <c r="N13" s="69"/>
      <c r="O13" s="69"/>
      <c r="P13" s="69"/>
      <c r="Q13" s="69"/>
      <c r="R13" s="69"/>
      <c r="S13" s="69"/>
      <c r="T13" s="70"/>
      <c r="U13" s="84">
        <v>43866</v>
      </c>
      <c r="V13" s="85"/>
      <c r="W13" s="85"/>
      <c r="X13" s="86"/>
      <c r="Y13" s="68" t="s">
        <v>9</v>
      </c>
      <c r="Z13" s="69"/>
      <c r="AA13" s="69"/>
      <c r="AB13" s="70"/>
      <c r="AE13" s="8"/>
    </row>
    <row r="14" spans="1:31" x14ac:dyDescent="0.25">
      <c r="A14" s="65" t="s">
        <v>10</v>
      </c>
      <c r="B14" s="66"/>
      <c r="C14" s="67"/>
      <c r="D14" s="65" t="s">
        <v>1</v>
      </c>
      <c r="E14" s="66"/>
      <c r="F14" s="66"/>
      <c r="G14" s="66"/>
      <c r="H14" s="66"/>
      <c r="I14" s="66"/>
      <c r="J14" s="66"/>
      <c r="K14" s="66"/>
      <c r="L14" s="67"/>
      <c r="M14" s="65" t="s">
        <v>11</v>
      </c>
      <c r="N14" s="66"/>
      <c r="O14" s="66"/>
      <c r="P14" s="66"/>
      <c r="Q14" s="66"/>
      <c r="R14" s="66"/>
      <c r="S14" s="66"/>
      <c r="T14" s="67"/>
      <c r="U14" s="65" t="s">
        <v>31</v>
      </c>
      <c r="V14" s="66"/>
      <c r="W14" s="66"/>
      <c r="X14" s="67"/>
      <c r="Y14" s="65" t="s">
        <v>12</v>
      </c>
      <c r="Z14" s="66"/>
      <c r="AA14" s="66"/>
      <c r="AB14" s="67"/>
    </row>
    <row r="15" spans="1:31" x14ac:dyDescent="0.25">
      <c r="A15" s="68">
        <v>957332625</v>
      </c>
      <c r="B15" s="69"/>
      <c r="C15" s="70"/>
      <c r="D15" s="68" t="s">
        <v>29</v>
      </c>
      <c r="E15" s="69"/>
      <c r="F15" s="69"/>
      <c r="G15" s="69"/>
      <c r="H15" s="69"/>
      <c r="I15" s="69"/>
      <c r="J15" s="69"/>
      <c r="K15" s="69"/>
      <c r="L15" s="70"/>
      <c r="M15" s="71" t="s">
        <v>30</v>
      </c>
      <c r="N15" s="72"/>
      <c r="O15" s="72"/>
      <c r="P15" s="72"/>
      <c r="Q15" s="72"/>
      <c r="R15" s="72"/>
      <c r="S15" s="72"/>
      <c r="T15" s="73"/>
      <c r="U15" s="68" t="s">
        <v>43</v>
      </c>
      <c r="V15" s="69"/>
      <c r="W15" s="69"/>
      <c r="X15" s="70"/>
      <c r="Y15" s="68"/>
      <c r="Z15" s="69"/>
      <c r="AA15" s="69"/>
      <c r="AB15" s="70"/>
    </row>
    <row r="17" spans="1:38" ht="15" customHeight="1" x14ac:dyDescent="0.25">
      <c r="A17" s="62" t="s">
        <v>13</v>
      </c>
      <c r="B17" s="64"/>
      <c r="C17" s="62" t="s">
        <v>14</v>
      </c>
      <c r="D17" s="63"/>
      <c r="E17" s="64"/>
      <c r="F17" s="62" t="s">
        <v>15</v>
      </c>
      <c r="G17" s="63"/>
      <c r="H17" s="63"/>
      <c r="I17" s="63"/>
      <c r="J17" s="63"/>
      <c r="K17" s="63"/>
      <c r="L17" s="63"/>
      <c r="M17" s="63"/>
      <c r="N17" s="64"/>
      <c r="O17" s="62" t="s">
        <v>16</v>
      </c>
      <c r="P17" s="63"/>
      <c r="Q17" s="64"/>
      <c r="R17" s="62" t="s">
        <v>17</v>
      </c>
      <c r="S17" s="63"/>
      <c r="T17" s="64"/>
      <c r="U17" s="62" t="s">
        <v>18</v>
      </c>
      <c r="V17" s="63"/>
      <c r="W17" s="63"/>
      <c r="X17" s="64"/>
      <c r="Y17" s="62" t="s">
        <v>19</v>
      </c>
      <c r="Z17" s="63"/>
      <c r="AA17" s="63"/>
      <c r="AB17" s="64"/>
    </row>
    <row r="18" spans="1:38" x14ac:dyDescent="0.25">
      <c r="A18" s="29">
        <v>1</v>
      </c>
      <c r="B18" s="30"/>
      <c r="C18" s="29"/>
      <c r="D18" s="31"/>
      <c r="E18" s="30"/>
      <c r="F18" s="23" t="s">
        <v>45</v>
      </c>
      <c r="G18" s="24"/>
      <c r="H18" s="24"/>
      <c r="I18" s="24"/>
      <c r="J18" s="24"/>
      <c r="K18" s="24"/>
      <c r="L18" s="24"/>
      <c r="M18" s="24"/>
      <c r="N18" s="25"/>
      <c r="O18" s="29">
        <f>[1]Hoja1!D5</f>
        <v>1</v>
      </c>
      <c r="P18" s="31"/>
      <c r="Q18" s="30"/>
      <c r="R18" s="29"/>
      <c r="S18" s="31"/>
      <c r="T18" s="30"/>
      <c r="U18" s="26">
        <v>190</v>
      </c>
      <c r="V18" s="27"/>
      <c r="W18" s="27"/>
      <c r="X18" s="28"/>
      <c r="Y18" s="26">
        <f>U18*O18</f>
        <v>190</v>
      </c>
      <c r="Z18" s="27"/>
      <c r="AA18" s="27"/>
      <c r="AB18" s="28"/>
      <c r="AD18" s="23"/>
      <c r="AE18" s="24"/>
      <c r="AF18" s="24"/>
      <c r="AG18" s="24"/>
      <c r="AH18" s="24"/>
      <c r="AI18" s="24"/>
      <c r="AJ18" s="24"/>
      <c r="AK18" s="24"/>
      <c r="AL18" s="25"/>
    </row>
    <row r="19" spans="1:38" x14ac:dyDescent="0.25">
      <c r="A19" s="29">
        <v>2</v>
      </c>
      <c r="B19" s="30"/>
      <c r="C19" s="29"/>
      <c r="D19" s="31"/>
      <c r="E19" s="30"/>
      <c r="F19" s="23" t="str">
        <f>[1]Hoja1!B6</f>
        <v xml:space="preserve">termómetro </v>
      </c>
      <c r="G19" s="24"/>
      <c r="H19" s="24"/>
      <c r="I19" s="24"/>
      <c r="J19" s="24"/>
      <c r="K19" s="24"/>
      <c r="L19" s="24"/>
      <c r="M19" s="24"/>
      <c r="N19" s="25"/>
      <c r="O19" s="29">
        <f>[1]Hoja1!D6</f>
        <v>3</v>
      </c>
      <c r="P19" s="31"/>
      <c r="Q19" s="30"/>
      <c r="R19" s="29"/>
      <c r="S19" s="31"/>
      <c r="T19" s="30"/>
      <c r="U19" s="26">
        <v>2.1</v>
      </c>
      <c r="V19" s="27"/>
      <c r="W19" s="27"/>
      <c r="X19" s="28"/>
      <c r="Y19" s="26">
        <f t="shared" ref="Y19:Y40" si="0">U19*O19</f>
        <v>6.3000000000000007</v>
      </c>
      <c r="Z19" s="27"/>
      <c r="AA19" s="27"/>
      <c r="AB19" s="28"/>
    </row>
    <row r="20" spans="1:38" s="14" customFormat="1" x14ac:dyDescent="0.25">
      <c r="A20" s="53">
        <v>3</v>
      </c>
      <c r="B20" s="54"/>
      <c r="C20" s="53"/>
      <c r="D20" s="55"/>
      <c r="E20" s="54"/>
      <c r="F20" s="56" t="str">
        <f>[1]Hoja1!B7</f>
        <v xml:space="preserve">arcoxia 120 mg </v>
      </c>
      <c r="G20" s="57"/>
      <c r="H20" s="57"/>
      <c r="I20" s="57"/>
      <c r="J20" s="57"/>
      <c r="K20" s="57"/>
      <c r="L20" s="57"/>
      <c r="M20" s="57"/>
      <c r="N20" s="58"/>
      <c r="O20" s="53">
        <f>[1]Hoja1!D7</f>
        <v>30</v>
      </c>
      <c r="P20" s="55"/>
      <c r="Q20" s="54"/>
      <c r="R20" s="53"/>
      <c r="S20" s="55"/>
      <c r="T20" s="54"/>
      <c r="U20" s="59">
        <v>10</v>
      </c>
      <c r="V20" s="60"/>
      <c r="W20" s="60"/>
      <c r="X20" s="61"/>
      <c r="Y20" s="59">
        <f t="shared" si="0"/>
        <v>300</v>
      </c>
      <c r="Z20" s="60"/>
      <c r="AA20" s="60"/>
      <c r="AB20" s="61"/>
      <c r="AC20" s="13" t="s">
        <v>46</v>
      </c>
      <c r="AD20" s="14">
        <v>16</v>
      </c>
      <c r="AE20" s="14" t="s">
        <v>47</v>
      </c>
      <c r="AF20" s="14">
        <v>3.5</v>
      </c>
    </row>
    <row r="21" spans="1:38" x14ac:dyDescent="0.25">
      <c r="A21" s="29">
        <v>4</v>
      </c>
      <c r="B21" s="30"/>
      <c r="C21" s="29"/>
      <c r="D21" s="31"/>
      <c r="E21" s="30"/>
      <c r="F21" s="23" t="s">
        <v>40</v>
      </c>
      <c r="G21" s="24"/>
      <c r="H21" s="24"/>
      <c r="I21" s="24"/>
      <c r="J21" s="24"/>
      <c r="K21" s="24"/>
      <c r="L21" s="24"/>
      <c r="M21" s="24"/>
      <c r="N21" s="25"/>
      <c r="O21" s="29">
        <f>[1]Hoja1!D8</f>
        <v>2</v>
      </c>
      <c r="P21" s="31"/>
      <c r="Q21" s="30"/>
      <c r="R21" s="29"/>
      <c r="S21" s="31"/>
      <c r="T21" s="30"/>
      <c r="U21" s="26">
        <v>11.9</v>
      </c>
      <c r="V21" s="27"/>
      <c r="W21" s="27"/>
      <c r="X21" s="28"/>
      <c r="Y21" s="26">
        <f t="shared" si="0"/>
        <v>23.8</v>
      </c>
      <c r="Z21" s="27"/>
      <c r="AA21" s="27"/>
      <c r="AB21" s="28"/>
    </row>
    <row r="22" spans="1:38" x14ac:dyDescent="0.25">
      <c r="A22" s="29">
        <v>5</v>
      </c>
      <c r="B22" s="30"/>
      <c r="C22" s="29"/>
      <c r="D22" s="31"/>
      <c r="E22" s="30"/>
      <c r="F22" s="23" t="s">
        <v>39</v>
      </c>
      <c r="G22" s="24"/>
      <c r="H22" s="24"/>
      <c r="I22" s="24"/>
      <c r="J22" s="24"/>
      <c r="K22" s="24"/>
      <c r="L22" s="24"/>
      <c r="M22" s="24"/>
      <c r="N22" s="25"/>
      <c r="O22" s="29">
        <f>[1]Hoja1!D9</f>
        <v>3</v>
      </c>
      <c r="P22" s="31"/>
      <c r="Q22" s="30"/>
      <c r="R22" s="29"/>
      <c r="S22" s="31"/>
      <c r="T22" s="30"/>
      <c r="U22" s="26">
        <v>15</v>
      </c>
      <c r="V22" s="27"/>
      <c r="W22" s="27"/>
      <c r="X22" s="28"/>
      <c r="Y22" s="26">
        <f t="shared" si="0"/>
        <v>45</v>
      </c>
      <c r="Z22" s="27"/>
      <c r="AA22" s="27"/>
      <c r="AB22" s="28"/>
    </row>
    <row r="23" spans="1:38" x14ac:dyDescent="0.25">
      <c r="A23" s="29">
        <v>6</v>
      </c>
      <c r="B23" s="30"/>
      <c r="C23" s="29"/>
      <c r="D23" s="31"/>
      <c r="E23" s="30"/>
      <c r="F23" s="23" t="str">
        <f>[1]Hoja1!B10</f>
        <v xml:space="preserve">jelonet </v>
      </c>
      <c r="G23" s="24"/>
      <c r="H23" s="24"/>
      <c r="I23" s="24"/>
      <c r="J23" s="24"/>
      <c r="K23" s="24"/>
      <c r="L23" s="24"/>
      <c r="M23" s="24"/>
      <c r="N23" s="25"/>
      <c r="O23" s="29">
        <f>[1]Hoja1!D10</f>
        <v>1</v>
      </c>
      <c r="P23" s="31"/>
      <c r="Q23" s="30"/>
      <c r="R23" s="29"/>
      <c r="S23" s="31"/>
      <c r="T23" s="30"/>
      <c r="U23" s="26">
        <v>7</v>
      </c>
      <c r="V23" s="27"/>
      <c r="W23" s="27"/>
      <c r="X23" s="28"/>
      <c r="Y23" s="26">
        <f t="shared" si="0"/>
        <v>7</v>
      </c>
      <c r="Z23" s="27"/>
      <c r="AA23" s="27"/>
      <c r="AB23" s="28"/>
    </row>
    <row r="24" spans="1:38" x14ac:dyDescent="0.25">
      <c r="A24" s="29">
        <v>7</v>
      </c>
      <c r="B24" s="30"/>
      <c r="C24" s="29"/>
      <c r="D24" s="31"/>
      <c r="E24" s="30"/>
      <c r="F24" s="23" t="str">
        <f>[1]Hoja1!B11</f>
        <v>loperamida 2mg</v>
      </c>
      <c r="G24" s="24"/>
      <c r="H24" s="24"/>
      <c r="I24" s="24"/>
      <c r="J24" s="24"/>
      <c r="K24" s="24"/>
      <c r="L24" s="24"/>
      <c r="M24" s="24"/>
      <c r="N24" s="25"/>
      <c r="O24" s="29">
        <f>[1]Hoja1!D11</f>
        <v>16</v>
      </c>
      <c r="P24" s="31"/>
      <c r="Q24" s="30"/>
      <c r="R24" s="29"/>
      <c r="S24" s="31"/>
      <c r="T24" s="30"/>
      <c r="U24" s="26">
        <v>0.5</v>
      </c>
      <c r="V24" s="27"/>
      <c r="W24" s="27"/>
      <c r="X24" s="28"/>
      <c r="Y24" s="26">
        <f t="shared" si="0"/>
        <v>8</v>
      </c>
      <c r="Z24" s="27"/>
      <c r="AA24" s="27"/>
      <c r="AB24" s="28"/>
    </row>
    <row r="25" spans="1:38" x14ac:dyDescent="0.25">
      <c r="A25" s="29">
        <v>8</v>
      </c>
      <c r="B25" s="30"/>
      <c r="C25" s="29"/>
      <c r="D25" s="31"/>
      <c r="E25" s="30"/>
      <c r="F25" s="23" t="str">
        <f>[1]Hoja1!B12</f>
        <v xml:space="preserve">hioscina 10 mg </v>
      </c>
      <c r="G25" s="24"/>
      <c r="H25" s="24"/>
      <c r="I25" s="24"/>
      <c r="J25" s="24"/>
      <c r="K25" s="24"/>
      <c r="L25" s="24"/>
      <c r="M25" s="24"/>
      <c r="N25" s="25"/>
      <c r="O25" s="29">
        <f>[1]Hoja1!D12</f>
        <v>20</v>
      </c>
      <c r="P25" s="31"/>
      <c r="Q25" s="30"/>
      <c r="R25" s="29"/>
      <c r="S25" s="31"/>
      <c r="T25" s="30"/>
      <c r="U25" s="26">
        <v>1</v>
      </c>
      <c r="V25" s="27"/>
      <c r="W25" s="27"/>
      <c r="X25" s="28"/>
      <c r="Y25" s="26">
        <f t="shared" si="0"/>
        <v>20</v>
      </c>
      <c r="Z25" s="27"/>
      <c r="AA25" s="27"/>
      <c r="AB25" s="28"/>
    </row>
    <row r="26" spans="1:38" x14ac:dyDescent="0.25">
      <c r="A26" s="29">
        <v>9</v>
      </c>
      <c r="B26" s="30"/>
      <c r="C26" s="29"/>
      <c r="D26" s="31"/>
      <c r="E26" s="30"/>
      <c r="F26" s="23" t="str">
        <f>[1]Hoja1!B13</f>
        <v>alcohol 96%</v>
      </c>
      <c r="G26" s="24"/>
      <c r="H26" s="24"/>
      <c r="I26" s="24"/>
      <c r="J26" s="24"/>
      <c r="K26" s="24"/>
      <c r="L26" s="24"/>
      <c r="M26" s="24"/>
      <c r="N26" s="25"/>
      <c r="O26" s="29">
        <f>[1]Hoja1!D13</f>
        <v>5</v>
      </c>
      <c r="P26" s="31"/>
      <c r="Q26" s="30"/>
      <c r="R26" s="29"/>
      <c r="S26" s="31"/>
      <c r="T26" s="30"/>
      <c r="U26" s="26">
        <v>6.9</v>
      </c>
      <c r="V26" s="27"/>
      <c r="W26" s="27"/>
      <c r="X26" s="28"/>
      <c r="Y26" s="26">
        <f t="shared" si="0"/>
        <v>34.5</v>
      </c>
      <c r="Z26" s="27"/>
      <c r="AA26" s="27"/>
      <c r="AB26" s="28"/>
    </row>
    <row r="27" spans="1:38" x14ac:dyDescent="0.25">
      <c r="A27" s="29">
        <v>10</v>
      </c>
      <c r="B27" s="30"/>
      <c r="C27" s="29"/>
      <c r="D27" s="31"/>
      <c r="E27" s="30"/>
      <c r="F27" s="23" t="str">
        <f>[1]Hoja1!B14</f>
        <v xml:space="preserve">sal de andrews </v>
      </c>
      <c r="G27" s="24"/>
      <c r="H27" s="24"/>
      <c r="I27" s="24"/>
      <c r="J27" s="24"/>
      <c r="K27" s="24"/>
      <c r="L27" s="24"/>
      <c r="M27" s="24"/>
      <c r="N27" s="25"/>
      <c r="O27" s="29">
        <f>[1]Hoja1!D14</f>
        <v>24</v>
      </c>
      <c r="P27" s="31"/>
      <c r="Q27" s="30"/>
      <c r="R27" s="29"/>
      <c r="S27" s="31"/>
      <c r="T27" s="30"/>
      <c r="U27" s="26">
        <v>0.5</v>
      </c>
      <c r="V27" s="27"/>
      <c r="W27" s="27"/>
      <c r="X27" s="28"/>
      <c r="Y27" s="26">
        <f t="shared" si="0"/>
        <v>12</v>
      </c>
      <c r="Z27" s="27"/>
      <c r="AA27" s="27"/>
      <c r="AB27" s="28"/>
    </row>
    <row r="28" spans="1:38" x14ac:dyDescent="0.25">
      <c r="A28" s="29">
        <v>11</v>
      </c>
      <c r="B28" s="30"/>
      <c r="C28" s="29"/>
      <c r="D28" s="31"/>
      <c r="E28" s="30"/>
      <c r="F28" s="23" t="str">
        <f>[1]Hoja1!B15</f>
        <v xml:space="preserve">otozambon </v>
      </c>
      <c r="G28" s="24"/>
      <c r="H28" s="24"/>
      <c r="I28" s="24"/>
      <c r="J28" s="24"/>
      <c r="K28" s="24"/>
      <c r="L28" s="24"/>
      <c r="M28" s="24"/>
      <c r="N28" s="25"/>
      <c r="O28" s="29">
        <f>[1]Hoja1!D15</f>
        <v>4</v>
      </c>
      <c r="P28" s="31"/>
      <c r="Q28" s="30"/>
      <c r="R28" s="29"/>
      <c r="S28" s="31"/>
      <c r="T28" s="30"/>
      <c r="U28" s="26">
        <v>16.5</v>
      </c>
      <c r="V28" s="27"/>
      <c r="W28" s="27"/>
      <c r="X28" s="28"/>
      <c r="Y28" s="26">
        <f t="shared" si="0"/>
        <v>66</v>
      </c>
      <c r="Z28" s="27"/>
      <c r="AA28" s="27"/>
      <c r="AB28" s="28"/>
    </row>
    <row r="29" spans="1:38" x14ac:dyDescent="0.25">
      <c r="A29" s="29">
        <v>12</v>
      </c>
      <c r="B29" s="30"/>
      <c r="C29" s="29"/>
      <c r="D29" s="31"/>
      <c r="E29" s="30"/>
      <c r="F29" s="23" t="str">
        <f>[1]Hoja1!B16</f>
        <v xml:space="preserve">dextrometorfano 120m l </v>
      </c>
      <c r="G29" s="24"/>
      <c r="H29" s="24"/>
      <c r="I29" s="24"/>
      <c r="J29" s="24"/>
      <c r="K29" s="24"/>
      <c r="L29" s="24"/>
      <c r="M29" s="24"/>
      <c r="N29" s="25"/>
      <c r="O29" s="29">
        <f>[1]Hoja1!D16</f>
        <v>4</v>
      </c>
      <c r="P29" s="31"/>
      <c r="Q29" s="30"/>
      <c r="R29" s="29"/>
      <c r="S29" s="31"/>
      <c r="T29" s="30"/>
      <c r="U29" s="26">
        <v>5.5</v>
      </c>
      <c r="V29" s="27"/>
      <c r="W29" s="27"/>
      <c r="X29" s="28"/>
      <c r="Y29" s="26">
        <f t="shared" si="0"/>
        <v>22</v>
      </c>
      <c r="Z29" s="27"/>
      <c r="AA29" s="27"/>
      <c r="AB29" s="28"/>
    </row>
    <row r="30" spans="1:38" x14ac:dyDescent="0.25">
      <c r="A30" s="29">
        <v>13</v>
      </c>
      <c r="B30" s="30"/>
      <c r="C30" s="29"/>
      <c r="D30" s="31"/>
      <c r="E30" s="30"/>
      <c r="F30" s="23" t="str">
        <f>[1]Hoja1!B17</f>
        <v xml:space="preserve">simeticona 80mg </v>
      </c>
      <c r="G30" s="24"/>
      <c r="H30" s="24"/>
      <c r="I30" s="24"/>
      <c r="J30" s="24"/>
      <c r="K30" s="24"/>
      <c r="L30" s="24"/>
      <c r="M30" s="24"/>
      <c r="N30" s="25"/>
      <c r="O30" s="29">
        <f>[1]Hoja1!D17</f>
        <v>19</v>
      </c>
      <c r="P30" s="31"/>
      <c r="Q30" s="30"/>
      <c r="R30" s="29"/>
      <c r="S30" s="31"/>
      <c r="T30" s="30"/>
      <c r="U30" s="26">
        <v>0.5</v>
      </c>
      <c r="V30" s="27"/>
      <c r="W30" s="27"/>
      <c r="X30" s="28"/>
      <c r="Y30" s="26">
        <f t="shared" si="0"/>
        <v>9.5</v>
      </c>
      <c r="Z30" s="27"/>
      <c r="AA30" s="27"/>
      <c r="AB30" s="28"/>
    </row>
    <row r="31" spans="1:38" x14ac:dyDescent="0.25">
      <c r="A31" s="29">
        <v>14</v>
      </c>
      <c r="B31" s="30"/>
      <c r="C31" s="29"/>
      <c r="D31" s="31"/>
      <c r="E31" s="30"/>
      <c r="F31" s="23" t="str">
        <f>[1]Hoja1!B18</f>
        <v>azitromicina 500mg</v>
      </c>
      <c r="G31" s="24"/>
      <c r="H31" s="24"/>
      <c r="I31" s="24"/>
      <c r="J31" s="24"/>
      <c r="K31" s="24"/>
      <c r="L31" s="24"/>
      <c r="M31" s="24"/>
      <c r="N31" s="25"/>
      <c r="O31" s="29">
        <f>[1]Hoja1!D18</f>
        <v>20</v>
      </c>
      <c r="P31" s="31"/>
      <c r="Q31" s="30"/>
      <c r="R31" s="29"/>
      <c r="S31" s="31"/>
      <c r="T31" s="30"/>
      <c r="U31" s="26">
        <v>2</v>
      </c>
      <c r="V31" s="27"/>
      <c r="W31" s="27"/>
      <c r="X31" s="28"/>
      <c r="Y31" s="26">
        <f t="shared" si="0"/>
        <v>40</v>
      </c>
      <c r="Z31" s="27"/>
      <c r="AA31" s="27"/>
      <c r="AB31" s="28"/>
      <c r="AD31" s="3"/>
    </row>
    <row r="32" spans="1:38" x14ac:dyDescent="0.25">
      <c r="A32" s="29">
        <v>15</v>
      </c>
      <c r="B32" s="30"/>
      <c r="C32" s="29"/>
      <c r="D32" s="31"/>
      <c r="E32" s="30"/>
      <c r="F32" s="23" t="str">
        <f>[1]Hoja1!B19</f>
        <v xml:space="preserve">diclofenaco gel </v>
      </c>
      <c r="G32" s="24"/>
      <c r="H32" s="24"/>
      <c r="I32" s="24"/>
      <c r="J32" s="24"/>
      <c r="K32" s="24"/>
      <c r="L32" s="24"/>
      <c r="M32" s="24"/>
      <c r="N32" s="25"/>
      <c r="O32" s="29">
        <f>[1]Hoja1!D19</f>
        <v>4</v>
      </c>
      <c r="P32" s="31"/>
      <c r="Q32" s="30"/>
      <c r="R32" s="29"/>
      <c r="S32" s="31"/>
      <c r="T32" s="30"/>
      <c r="U32" s="26">
        <v>5</v>
      </c>
      <c r="V32" s="27"/>
      <c r="W32" s="27"/>
      <c r="X32" s="28"/>
      <c r="Y32" s="26">
        <f t="shared" si="0"/>
        <v>20</v>
      </c>
      <c r="Z32" s="27"/>
      <c r="AA32" s="27"/>
      <c r="AB32" s="28"/>
      <c r="AD32" s="3"/>
    </row>
    <row r="33" spans="1:32" x14ac:dyDescent="0.25">
      <c r="A33" s="29">
        <v>16</v>
      </c>
      <c r="B33" s="30"/>
      <c r="C33" s="29"/>
      <c r="D33" s="31"/>
      <c r="E33" s="30"/>
      <c r="F33" s="23" t="str">
        <f>[1]Hoja1!B20</f>
        <v>esparadrapo</v>
      </c>
      <c r="G33" s="24"/>
      <c r="H33" s="24"/>
      <c r="I33" s="24"/>
      <c r="J33" s="24"/>
      <c r="K33" s="24"/>
      <c r="L33" s="24"/>
      <c r="M33" s="24"/>
      <c r="N33" s="25"/>
      <c r="O33" s="29">
        <f>[1]Hoja1!D20</f>
        <v>3</v>
      </c>
      <c r="P33" s="31"/>
      <c r="Q33" s="30"/>
      <c r="R33" s="29"/>
      <c r="S33" s="31"/>
      <c r="T33" s="30"/>
      <c r="U33" s="26">
        <v>2.2999999999999998</v>
      </c>
      <c r="V33" s="27"/>
      <c r="W33" s="27"/>
      <c r="X33" s="28"/>
      <c r="Y33" s="26">
        <f t="shared" si="0"/>
        <v>6.8999999999999995</v>
      </c>
      <c r="Z33" s="27"/>
      <c r="AA33" s="27"/>
      <c r="AB33" s="28"/>
    </row>
    <row r="34" spans="1:32" x14ac:dyDescent="0.25">
      <c r="A34" s="29">
        <v>17</v>
      </c>
      <c r="B34" s="30"/>
      <c r="C34" s="29"/>
      <c r="D34" s="31"/>
      <c r="E34" s="30"/>
      <c r="F34" s="23" t="s">
        <v>42</v>
      </c>
      <c r="G34" s="24"/>
      <c r="H34" s="24"/>
      <c r="I34" s="24"/>
      <c r="J34" s="24"/>
      <c r="K34" s="24"/>
      <c r="L34" s="24"/>
      <c r="M34" s="24"/>
      <c r="N34" s="25"/>
      <c r="O34" s="29">
        <f>[1]Hoja1!D21</f>
        <v>40</v>
      </c>
      <c r="P34" s="31"/>
      <c r="Q34" s="30"/>
      <c r="R34" s="29"/>
      <c r="S34" s="31"/>
      <c r="T34" s="30"/>
      <c r="U34" s="26">
        <v>3</v>
      </c>
      <c r="V34" s="27"/>
      <c r="W34" s="27"/>
      <c r="X34" s="28"/>
      <c r="Y34" s="26">
        <f t="shared" si="0"/>
        <v>120</v>
      </c>
      <c r="Z34" s="27"/>
      <c r="AA34" s="27"/>
      <c r="AB34" s="28"/>
      <c r="AC34" s="12" t="s">
        <v>50</v>
      </c>
      <c r="AD34">
        <v>7.5</v>
      </c>
      <c r="AF34">
        <v>1.8</v>
      </c>
    </row>
    <row r="35" spans="1:32" s="11" customFormat="1" x14ac:dyDescent="0.25">
      <c r="A35" s="47">
        <v>18</v>
      </c>
      <c r="B35" s="48"/>
      <c r="C35" s="47"/>
      <c r="D35" s="49"/>
      <c r="E35" s="48"/>
      <c r="F35" s="50" t="str">
        <f>[1]Hoja1!B22</f>
        <v xml:space="preserve">mylanta 240ml </v>
      </c>
      <c r="G35" s="51"/>
      <c r="H35" s="51"/>
      <c r="I35" s="51"/>
      <c r="J35" s="51"/>
      <c r="K35" s="51"/>
      <c r="L35" s="51"/>
      <c r="M35" s="51"/>
      <c r="N35" s="52"/>
      <c r="O35" s="47">
        <f>[1]Hoja1!D22</f>
        <v>4</v>
      </c>
      <c r="P35" s="49"/>
      <c r="Q35" s="48"/>
      <c r="R35" s="47"/>
      <c r="S35" s="49"/>
      <c r="T35" s="48"/>
      <c r="U35" s="44">
        <v>18.7</v>
      </c>
      <c r="V35" s="45"/>
      <c r="W35" s="45"/>
      <c r="X35" s="46"/>
      <c r="Y35" s="44">
        <f t="shared" si="0"/>
        <v>74.8</v>
      </c>
      <c r="Z35" s="45"/>
      <c r="AA35" s="45"/>
      <c r="AB35" s="46"/>
      <c r="AC35" s="12" t="s">
        <v>48</v>
      </c>
      <c r="AD35" s="11">
        <v>4.5</v>
      </c>
      <c r="AE35" s="11" t="s">
        <v>49</v>
      </c>
      <c r="AF35" s="11">
        <v>9</v>
      </c>
    </row>
    <row r="36" spans="1:32" x14ac:dyDescent="0.25">
      <c r="A36" s="29">
        <v>19</v>
      </c>
      <c r="B36" s="30"/>
      <c r="C36" s="29"/>
      <c r="D36" s="31"/>
      <c r="E36" s="30"/>
      <c r="F36" s="23" t="str">
        <f>[1]Hoja1!B23</f>
        <v xml:space="preserve">salbutamol 100mcg </v>
      </c>
      <c r="G36" s="24"/>
      <c r="H36" s="24"/>
      <c r="I36" s="24"/>
      <c r="J36" s="24"/>
      <c r="K36" s="24"/>
      <c r="L36" s="24"/>
      <c r="M36" s="24"/>
      <c r="N36" s="25"/>
      <c r="O36" s="29">
        <f>[1]Hoja1!D23</f>
        <v>1</v>
      </c>
      <c r="P36" s="31"/>
      <c r="Q36" s="30"/>
      <c r="R36" s="29"/>
      <c r="S36" s="31"/>
      <c r="T36" s="30"/>
      <c r="U36" s="26">
        <v>9</v>
      </c>
      <c r="V36" s="27"/>
      <c r="W36" s="27"/>
      <c r="X36" s="28"/>
      <c r="Y36" s="26">
        <f t="shared" si="0"/>
        <v>9</v>
      </c>
      <c r="Z36" s="27"/>
      <c r="AA36" s="27"/>
      <c r="AB36" s="28"/>
    </row>
    <row r="37" spans="1:32" x14ac:dyDescent="0.25">
      <c r="A37" s="29">
        <v>20</v>
      </c>
      <c r="B37" s="30"/>
      <c r="C37" s="29"/>
      <c r="D37" s="31"/>
      <c r="E37" s="30"/>
      <c r="F37" s="23" t="str">
        <f>[1]Hoja1!B24</f>
        <v>gentamicina 0.3%</v>
      </c>
      <c r="G37" s="24"/>
      <c r="H37" s="24"/>
      <c r="I37" s="24"/>
      <c r="J37" s="24"/>
      <c r="K37" s="24"/>
      <c r="L37" s="24"/>
      <c r="M37" s="24"/>
      <c r="N37" s="25"/>
      <c r="O37" s="29">
        <f>[1]Hoja1!D24</f>
        <v>1</v>
      </c>
      <c r="P37" s="31"/>
      <c r="Q37" s="30"/>
      <c r="R37" s="29"/>
      <c r="S37" s="31"/>
      <c r="T37" s="30"/>
      <c r="U37" s="26">
        <v>5.5</v>
      </c>
      <c r="V37" s="27"/>
      <c r="W37" s="27"/>
      <c r="X37" s="28"/>
      <c r="Y37" s="26">
        <f t="shared" si="0"/>
        <v>5.5</v>
      </c>
      <c r="Z37" s="27"/>
      <c r="AA37" s="27"/>
      <c r="AB37" s="28"/>
    </row>
    <row r="38" spans="1:32" x14ac:dyDescent="0.25">
      <c r="A38" s="29">
        <v>21</v>
      </c>
      <c r="B38" s="30"/>
      <c r="C38" s="29"/>
      <c r="D38" s="31"/>
      <c r="E38" s="30"/>
      <c r="F38" s="23" t="str">
        <f>[1]Hoja1!B26</f>
        <v>aspirina 500mg</v>
      </c>
      <c r="G38" s="24"/>
      <c r="H38" s="24"/>
      <c r="I38" s="24"/>
      <c r="J38" s="24"/>
      <c r="K38" s="24"/>
      <c r="L38" s="24"/>
      <c r="M38" s="24"/>
      <c r="N38" s="25"/>
      <c r="O38" s="29">
        <f>[1]Hoja1!D26</f>
        <v>38</v>
      </c>
      <c r="P38" s="31"/>
      <c r="Q38" s="30"/>
      <c r="R38" s="29"/>
      <c r="S38" s="31"/>
      <c r="T38" s="30"/>
      <c r="U38" s="26">
        <v>1</v>
      </c>
      <c r="V38" s="27"/>
      <c r="W38" s="27"/>
      <c r="X38" s="28"/>
      <c r="Y38" s="26">
        <f t="shared" si="0"/>
        <v>38</v>
      </c>
      <c r="Z38" s="27"/>
      <c r="AA38" s="27"/>
      <c r="AB38" s="28"/>
    </row>
    <row r="39" spans="1:32" x14ac:dyDescent="0.25">
      <c r="A39" s="29">
        <v>22</v>
      </c>
      <c r="B39" s="30"/>
      <c r="C39" s="29"/>
      <c r="D39" s="31"/>
      <c r="E39" s="30"/>
      <c r="F39" s="23" t="str">
        <f>[1]Hoja1!B27</f>
        <v>nikzon</v>
      </c>
      <c r="G39" s="24"/>
      <c r="H39" s="24"/>
      <c r="I39" s="24"/>
      <c r="J39" s="24"/>
      <c r="K39" s="24"/>
      <c r="L39" s="24"/>
      <c r="M39" s="24"/>
      <c r="N39" s="25"/>
      <c r="O39" s="29">
        <f>[1]Hoja1!D27</f>
        <v>40</v>
      </c>
      <c r="P39" s="31"/>
      <c r="Q39" s="30"/>
      <c r="R39" s="29"/>
      <c r="S39" s="31"/>
      <c r="T39" s="30"/>
      <c r="U39" s="26">
        <v>1</v>
      </c>
      <c r="V39" s="27"/>
      <c r="W39" s="27"/>
      <c r="X39" s="28"/>
      <c r="Y39" s="26">
        <f t="shared" si="0"/>
        <v>40</v>
      </c>
      <c r="Z39" s="27"/>
      <c r="AA39" s="27"/>
      <c r="AB39" s="28"/>
    </row>
    <row r="40" spans="1:32" x14ac:dyDescent="0.25">
      <c r="A40" s="29">
        <v>23</v>
      </c>
      <c r="B40" s="30"/>
      <c r="C40" s="29"/>
      <c r="D40" s="31"/>
      <c r="E40" s="30"/>
      <c r="F40" s="23" t="s">
        <v>38</v>
      </c>
      <c r="G40" s="24"/>
      <c r="H40" s="24"/>
      <c r="I40" s="24"/>
      <c r="J40" s="24"/>
      <c r="K40" s="24"/>
      <c r="L40" s="24"/>
      <c r="M40" s="24"/>
      <c r="N40" s="25"/>
      <c r="O40" s="29">
        <f>[1]Hoja1!D28</f>
        <v>20</v>
      </c>
      <c r="P40" s="31"/>
      <c r="Q40" s="30"/>
      <c r="R40" s="29"/>
      <c r="S40" s="31"/>
      <c r="T40" s="30"/>
      <c r="U40" s="26">
        <v>1.5</v>
      </c>
      <c r="V40" s="27"/>
      <c r="W40" s="27"/>
      <c r="X40" s="28"/>
      <c r="Y40" s="26">
        <f t="shared" si="0"/>
        <v>30</v>
      </c>
      <c r="Z40" s="27"/>
      <c r="AA40" s="27"/>
      <c r="AB40" s="28"/>
    </row>
    <row r="41" spans="1:32" x14ac:dyDescent="0.25">
      <c r="A41" s="29">
        <v>24</v>
      </c>
      <c r="B41" s="30"/>
      <c r="C41" s="29"/>
      <c r="D41" s="31"/>
      <c r="E41" s="30"/>
      <c r="F41" s="23" t="str">
        <f>[1]Hoja1!B29</f>
        <v>miodel relax</v>
      </c>
      <c r="G41" s="24"/>
      <c r="H41" s="24"/>
      <c r="I41" s="24"/>
      <c r="J41" s="24"/>
      <c r="K41" s="24"/>
      <c r="L41" s="24"/>
      <c r="M41" s="24"/>
      <c r="N41" s="25"/>
      <c r="O41" s="29">
        <f>[1]Hoja1!D29</f>
        <v>45</v>
      </c>
      <c r="P41" s="31"/>
      <c r="Q41" s="30"/>
      <c r="R41" s="29"/>
      <c r="S41" s="31"/>
      <c r="T41" s="30"/>
      <c r="U41" s="26">
        <v>1.7</v>
      </c>
      <c r="V41" s="27"/>
      <c r="W41" s="27"/>
      <c r="X41" s="28"/>
      <c r="Y41" s="26">
        <f t="shared" ref="Y41:Y54" si="1">U41*O41</f>
        <v>76.5</v>
      </c>
      <c r="Z41" s="27"/>
      <c r="AA41" s="27"/>
      <c r="AB41" s="28"/>
      <c r="AC41" s="15" t="s">
        <v>51</v>
      </c>
      <c r="AD41">
        <v>60</v>
      </c>
    </row>
    <row r="42" spans="1:32" x14ac:dyDescent="0.25">
      <c r="A42" s="29">
        <v>25</v>
      </c>
      <c r="B42" s="30"/>
      <c r="C42" s="29"/>
      <c r="D42" s="31"/>
      <c r="E42" s="30"/>
      <c r="F42" s="23" t="str">
        <f>[1]Hoja1!B30</f>
        <v>isosorbide sublingual 5mg</v>
      </c>
      <c r="G42" s="24"/>
      <c r="H42" s="24"/>
      <c r="I42" s="24"/>
      <c r="J42" s="24"/>
      <c r="K42" s="24"/>
      <c r="L42" s="24"/>
      <c r="M42" s="24"/>
      <c r="N42" s="25"/>
      <c r="O42" s="29">
        <f>[1]Hoja1!D30</f>
        <v>6</v>
      </c>
      <c r="P42" s="31"/>
      <c r="Q42" s="30"/>
      <c r="R42" s="29"/>
      <c r="S42" s="31"/>
      <c r="T42" s="30"/>
      <c r="U42" s="26">
        <v>3</v>
      </c>
      <c r="V42" s="27"/>
      <c r="W42" s="27"/>
      <c r="X42" s="28"/>
      <c r="Y42" s="26">
        <f t="shared" si="1"/>
        <v>18</v>
      </c>
      <c r="Z42" s="27"/>
      <c r="AA42" s="27"/>
      <c r="AB42" s="28"/>
    </row>
    <row r="43" spans="1:32" x14ac:dyDescent="0.25">
      <c r="A43" s="29">
        <v>26</v>
      </c>
      <c r="B43" s="30"/>
      <c r="C43" s="29"/>
      <c r="D43" s="31"/>
      <c r="E43" s="30"/>
      <c r="F43" s="23" t="str">
        <f>[1]Hoja1!B31</f>
        <v xml:space="preserve">paracetamol 500mg </v>
      </c>
      <c r="G43" s="24"/>
      <c r="H43" s="24"/>
      <c r="I43" s="24"/>
      <c r="J43" s="24"/>
      <c r="K43" s="24"/>
      <c r="L43" s="24"/>
      <c r="M43" s="24"/>
      <c r="N43" s="25"/>
      <c r="O43" s="29">
        <f>[1]Hoja1!D31</f>
        <v>30</v>
      </c>
      <c r="P43" s="31"/>
      <c r="Q43" s="30"/>
      <c r="R43" s="29"/>
      <c r="S43" s="31"/>
      <c r="T43" s="30"/>
      <c r="U43" s="26">
        <v>0.2</v>
      </c>
      <c r="V43" s="27"/>
      <c r="W43" s="27"/>
      <c r="X43" s="28"/>
      <c r="Y43" s="26">
        <f t="shared" si="1"/>
        <v>6</v>
      </c>
      <c r="Z43" s="27"/>
      <c r="AA43" s="27"/>
      <c r="AB43" s="28"/>
    </row>
    <row r="44" spans="1:32" x14ac:dyDescent="0.25">
      <c r="A44" s="29">
        <v>27</v>
      </c>
      <c r="B44" s="30"/>
      <c r="C44" s="29"/>
      <c r="D44" s="31"/>
      <c r="E44" s="30"/>
      <c r="F44" s="23" t="str">
        <f>[1]Hoja1!B32</f>
        <v>clonazepam 0.5mg</v>
      </c>
      <c r="G44" s="24"/>
      <c r="H44" s="24"/>
      <c r="I44" s="24"/>
      <c r="J44" s="24"/>
      <c r="K44" s="24"/>
      <c r="L44" s="24"/>
      <c r="M44" s="24"/>
      <c r="N44" s="25"/>
      <c r="O44" s="29">
        <f>[1]Hoja1!D32</f>
        <v>10</v>
      </c>
      <c r="P44" s="31"/>
      <c r="Q44" s="30"/>
      <c r="R44" s="29"/>
      <c r="S44" s="31"/>
      <c r="T44" s="30"/>
      <c r="U44" s="26">
        <v>0.4</v>
      </c>
      <c r="V44" s="27"/>
      <c r="W44" s="27"/>
      <c r="X44" s="28"/>
      <c r="Y44" s="26">
        <f t="shared" si="1"/>
        <v>4</v>
      </c>
      <c r="Z44" s="27"/>
      <c r="AA44" s="27"/>
      <c r="AB44" s="28"/>
    </row>
    <row r="45" spans="1:32" x14ac:dyDescent="0.25">
      <c r="A45" s="29">
        <v>28</v>
      </c>
      <c r="B45" s="30"/>
      <c r="C45" s="29"/>
      <c r="D45" s="31"/>
      <c r="E45" s="30"/>
      <c r="F45" s="23" t="str">
        <f>[1]Hoja1!B33</f>
        <v>captotpril 25mg</v>
      </c>
      <c r="G45" s="24"/>
      <c r="H45" s="24"/>
      <c r="I45" s="24"/>
      <c r="J45" s="24"/>
      <c r="K45" s="24"/>
      <c r="L45" s="24"/>
      <c r="M45" s="24"/>
      <c r="N45" s="25"/>
      <c r="O45" s="29">
        <f>[1]Hoja1!D33</f>
        <v>20</v>
      </c>
      <c r="P45" s="31"/>
      <c r="Q45" s="30"/>
      <c r="R45" s="29"/>
      <c r="S45" s="31"/>
      <c r="T45" s="30"/>
      <c r="U45" s="26">
        <v>0.1</v>
      </c>
      <c r="V45" s="27"/>
      <c r="W45" s="27"/>
      <c r="X45" s="28"/>
      <c r="Y45" s="26">
        <f t="shared" si="1"/>
        <v>2</v>
      </c>
      <c r="Z45" s="27"/>
      <c r="AA45" s="27"/>
      <c r="AB45" s="28"/>
    </row>
    <row r="46" spans="1:32" x14ac:dyDescent="0.25">
      <c r="A46" s="29">
        <v>29</v>
      </c>
      <c r="B46" s="30"/>
      <c r="C46" s="29"/>
      <c r="D46" s="31"/>
      <c r="E46" s="30"/>
      <c r="F46" s="23" t="str">
        <f>[1]Hoja1!B34</f>
        <v>doxiciclina 100mg</v>
      </c>
      <c r="G46" s="24"/>
      <c r="H46" s="24"/>
      <c r="I46" s="24"/>
      <c r="J46" s="24"/>
      <c r="K46" s="24"/>
      <c r="L46" s="24"/>
      <c r="M46" s="24"/>
      <c r="N46" s="25"/>
      <c r="O46" s="29">
        <f>[1]Hoja1!D34</f>
        <v>2</v>
      </c>
      <c r="P46" s="31"/>
      <c r="Q46" s="30"/>
      <c r="R46" s="29"/>
      <c r="S46" s="31"/>
      <c r="T46" s="30"/>
      <c r="U46" s="26">
        <v>0.5</v>
      </c>
      <c r="V46" s="27"/>
      <c r="W46" s="27"/>
      <c r="X46" s="28"/>
      <c r="Y46" s="26">
        <f t="shared" si="1"/>
        <v>1</v>
      </c>
      <c r="Z46" s="27"/>
      <c r="AA46" s="27"/>
      <c r="AB46" s="28"/>
    </row>
    <row r="47" spans="1:32" x14ac:dyDescent="0.25">
      <c r="A47" s="29">
        <v>30</v>
      </c>
      <c r="B47" s="30"/>
      <c r="C47" s="29"/>
      <c r="D47" s="31"/>
      <c r="E47" s="30"/>
      <c r="F47" s="23" t="str">
        <f>[1]Hoja1!B35</f>
        <v xml:space="preserve">antalgina 500mg </v>
      </c>
      <c r="G47" s="24"/>
      <c r="H47" s="24"/>
      <c r="I47" s="24"/>
      <c r="J47" s="24"/>
      <c r="K47" s="24"/>
      <c r="L47" s="24"/>
      <c r="M47" s="24"/>
      <c r="N47" s="25"/>
      <c r="O47" s="29">
        <f>[1]Hoja1!D35</f>
        <v>41</v>
      </c>
      <c r="P47" s="31"/>
      <c r="Q47" s="30"/>
      <c r="R47" s="29"/>
      <c r="S47" s="31"/>
      <c r="T47" s="30"/>
      <c r="U47" s="26">
        <v>0.3</v>
      </c>
      <c r="V47" s="27"/>
      <c r="W47" s="27"/>
      <c r="X47" s="28"/>
      <c r="Y47" s="26">
        <f t="shared" si="1"/>
        <v>12.299999999999999</v>
      </c>
      <c r="Z47" s="27"/>
      <c r="AA47" s="27"/>
      <c r="AB47" s="28"/>
    </row>
    <row r="48" spans="1:32" x14ac:dyDescent="0.25">
      <c r="A48" s="29">
        <v>31</v>
      </c>
      <c r="B48" s="30"/>
      <c r="C48" s="29"/>
      <c r="D48" s="31"/>
      <c r="E48" s="30"/>
      <c r="F48" s="23" t="str">
        <f>[1]Hoja1!B36</f>
        <v xml:space="preserve">trimetropin sulfametoxazol </v>
      </c>
      <c r="G48" s="24"/>
      <c r="H48" s="24"/>
      <c r="I48" s="24"/>
      <c r="J48" s="24"/>
      <c r="K48" s="24"/>
      <c r="L48" s="24"/>
      <c r="M48" s="24"/>
      <c r="N48" s="25"/>
      <c r="O48" s="29">
        <f>[1]Hoja1!D36</f>
        <v>40</v>
      </c>
      <c r="P48" s="31"/>
      <c r="Q48" s="30"/>
      <c r="R48" s="29"/>
      <c r="S48" s="31"/>
      <c r="T48" s="30"/>
      <c r="U48" s="26">
        <v>0.4</v>
      </c>
      <c r="V48" s="27"/>
      <c r="W48" s="27"/>
      <c r="X48" s="28"/>
      <c r="Y48" s="26">
        <f t="shared" si="1"/>
        <v>16</v>
      </c>
      <c r="Z48" s="27"/>
      <c r="AA48" s="27"/>
      <c r="AB48" s="28"/>
    </row>
    <row r="49" spans="1:28" x14ac:dyDescent="0.25">
      <c r="A49" s="29">
        <v>32</v>
      </c>
      <c r="B49" s="30"/>
      <c r="C49" s="29"/>
      <c r="D49" s="31"/>
      <c r="E49" s="30"/>
      <c r="F49" s="23" t="str">
        <f>[1]Hoja1!B37</f>
        <v>escopolamina 10mg</v>
      </c>
      <c r="G49" s="24"/>
      <c r="H49" s="24"/>
      <c r="I49" s="24"/>
      <c r="J49" s="24"/>
      <c r="K49" s="24"/>
      <c r="L49" s="24"/>
      <c r="M49" s="24"/>
      <c r="N49" s="25"/>
      <c r="O49" s="29">
        <f>[1]Hoja1!D37</f>
        <v>40</v>
      </c>
      <c r="P49" s="31"/>
      <c r="Q49" s="30"/>
      <c r="R49" s="29"/>
      <c r="S49" s="31"/>
      <c r="T49" s="30"/>
      <c r="U49" s="26">
        <v>1</v>
      </c>
      <c r="V49" s="27"/>
      <c r="W49" s="27"/>
      <c r="X49" s="28"/>
      <c r="Y49" s="26">
        <f t="shared" si="1"/>
        <v>40</v>
      </c>
      <c r="Z49" s="27"/>
      <c r="AA49" s="27"/>
      <c r="AB49" s="28"/>
    </row>
    <row r="50" spans="1:28" x14ac:dyDescent="0.25">
      <c r="A50" s="29">
        <v>33</v>
      </c>
      <c r="B50" s="30"/>
      <c r="C50" s="29"/>
      <c r="D50" s="31"/>
      <c r="E50" s="30"/>
      <c r="F50" s="23" t="str">
        <f>[1]Hoja1!B38</f>
        <v>cetirizina 10mg</v>
      </c>
      <c r="G50" s="24"/>
      <c r="H50" s="24"/>
      <c r="I50" s="24"/>
      <c r="J50" s="24"/>
      <c r="K50" s="24"/>
      <c r="L50" s="24"/>
      <c r="M50" s="24"/>
      <c r="N50" s="25"/>
      <c r="O50" s="29">
        <f>[1]Hoja1!D38</f>
        <v>27</v>
      </c>
      <c r="P50" s="31"/>
      <c r="Q50" s="30"/>
      <c r="R50" s="29"/>
      <c r="S50" s="31"/>
      <c r="T50" s="30"/>
      <c r="U50" s="26">
        <v>0.3</v>
      </c>
      <c r="V50" s="27"/>
      <c r="W50" s="27"/>
      <c r="X50" s="28"/>
      <c r="Y50" s="26">
        <f t="shared" si="1"/>
        <v>8.1</v>
      </c>
      <c r="Z50" s="27"/>
      <c r="AA50" s="27"/>
      <c r="AB50" s="28"/>
    </row>
    <row r="51" spans="1:28" x14ac:dyDescent="0.25">
      <c r="A51" s="29">
        <v>34</v>
      </c>
      <c r="B51" s="30"/>
      <c r="C51" s="29"/>
      <c r="D51" s="31"/>
      <c r="E51" s="30"/>
      <c r="F51" s="23" t="s">
        <v>37</v>
      </c>
      <c r="G51" s="24"/>
      <c r="H51" s="24"/>
      <c r="I51" s="24"/>
      <c r="J51" s="24"/>
      <c r="K51" s="24"/>
      <c r="L51" s="24"/>
      <c r="M51" s="24"/>
      <c r="N51" s="25"/>
      <c r="O51" s="29">
        <f>[1]Hoja1!D39</f>
        <v>42</v>
      </c>
      <c r="P51" s="31"/>
      <c r="Q51" s="30"/>
      <c r="R51" s="29"/>
      <c r="S51" s="31"/>
      <c r="T51" s="30"/>
      <c r="U51" s="26">
        <v>1</v>
      </c>
      <c r="V51" s="27"/>
      <c r="W51" s="27"/>
      <c r="X51" s="28"/>
      <c r="Y51" s="26">
        <f t="shared" si="1"/>
        <v>42</v>
      </c>
      <c r="Z51" s="27"/>
      <c r="AA51" s="27"/>
      <c r="AB51" s="28"/>
    </row>
    <row r="52" spans="1:28" x14ac:dyDescent="0.25">
      <c r="A52" s="29">
        <v>35</v>
      </c>
      <c r="B52" s="30"/>
      <c r="C52" s="29"/>
      <c r="D52" s="31"/>
      <c r="E52" s="30"/>
      <c r="F52" s="23" t="s">
        <v>41</v>
      </c>
      <c r="G52" s="24"/>
      <c r="H52" s="24"/>
      <c r="I52" s="24"/>
      <c r="J52" s="24"/>
      <c r="K52" s="24"/>
      <c r="L52" s="24"/>
      <c r="M52" s="24"/>
      <c r="N52" s="25"/>
      <c r="O52" s="29">
        <f>[1]Hoja1!D40</f>
        <v>44</v>
      </c>
      <c r="P52" s="31"/>
      <c r="Q52" s="30"/>
      <c r="R52" s="29"/>
      <c r="S52" s="31"/>
      <c r="T52" s="30"/>
      <c r="U52" s="26">
        <v>1</v>
      </c>
      <c r="V52" s="27"/>
      <c r="W52" s="27"/>
      <c r="X52" s="28"/>
      <c r="Y52" s="26">
        <f t="shared" si="1"/>
        <v>44</v>
      </c>
      <c r="Z52" s="27"/>
      <c r="AA52" s="27"/>
      <c r="AB52" s="28"/>
    </row>
    <row r="53" spans="1:28" x14ac:dyDescent="0.25">
      <c r="A53" s="29">
        <v>36</v>
      </c>
      <c r="B53" s="30"/>
      <c r="C53" s="29"/>
      <c r="D53" s="31"/>
      <c r="E53" s="30"/>
      <c r="F53" s="23"/>
      <c r="G53" s="24"/>
      <c r="H53" s="24"/>
      <c r="I53" s="24"/>
      <c r="J53" s="24"/>
      <c r="K53" s="24"/>
      <c r="L53" s="24"/>
      <c r="M53" s="24"/>
      <c r="N53" s="25"/>
      <c r="O53" s="29"/>
      <c r="P53" s="31"/>
      <c r="Q53" s="30"/>
      <c r="R53" s="29"/>
      <c r="S53" s="31"/>
      <c r="T53" s="30"/>
      <c r="U53" s="26"/>
      <c r="V53" s="27"/>
      <c r="W53" s="27"/>
      <c r="X53" s="28"/>
      <c r="Y53" s="26">
        <f t="shared" si="1"/>
        <v>0</v>
      </c>
      <c r="Z53" s="27"/>
      <c r="AA53" s="27"/>
      <c r="AB53" s="28"/>
    </row>
    <row r="54" spans="1:28" x14ac:dyDescent="0.25">
      <c r="A54" s="29">
        <v>37</v>
      </c>
      <c r="B54" s="30"/>
      <c r="C54" s="29"/>
      <c r="D54" s="31"/>
      <c r="E54" s="30"/>
      <c r="F54" s="23"/>
      <c r="G54" s="24"/>
      <c r="H54" s="24"/>
      <c r="I54" s="24"/>
      <c r="J54" s="24"/>
      <c r="K54" s="24"/>
      <c r="L54" s="24"/>
      <c r="M54" s="24"/>
      <c r="N54" s="25"/>
      <c r="O54" s="29"/>
      <c r="P54" s="31"/>
      <c r="Q54" s="30"/>
      <c r="R54" s="29"/>
      <c r="S54" s="31"/>
      <c r="T54" s="30"/>
      <c r="U54" s="26"/>
      <c r="V54" s="27"/>
      <c r="W54" s="27"/>
      <c r="X54" s="28"/>
      <c r="Y54" s="26">
        <f t="shared" si="1"/>
        <v>0</v>
      </c>
      <c r="Z54" s="27"/>
      <c r="AA54" s="27"/>
      <c r="AB54" s="28"/>
    </row>
    <row r="55" spans="1:28" ht="15.75" x14ac:dyDescent="0.25">
      <c r="A55" s="32" t="s">
        <v>32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4"/>
      <c r="U55" s="38" t="s">
        <v>20</v>
      </c>
      <c r="V55" s="39"/>
      <c r="W55" s="39"/>
      <c r="X55" s="40"/>
      <c r="Y55" s="41">
        <f>SUM(Y18:Y54)</f>
        <v>1398.1999999999998</v>
      </c>
      <c r="Z55" s="42"/>
      <c r="AA55" s="42"/>
      <c r="AB55" s="43"/>
    </row>
    <row r="56" spans="1:28" ht="15.75" x14ac:dyDescent="0.25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4"/>
      <c r="U56" s="38" t="s">
        <v>33</v>
      </c>
      <c r="V56" s="39"/>
      <c r="W56" s="39"/>
      <c r="X56" s="40"/>
      <c r="Y56" s="41">
        <f>Y55*0.18</f>
        <v>251.67599999999996</v>
      </c>
      <c r="Z56" s="42"/>
      <c r="AA56" s="42"/>
      <c r="AB56" s="43"/>
    </row>
    <row r="57" spans="1:28" ht="15.75" x14ac:dyDescent="0.25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7"/>
      <c r="U57" s="38" t="s">
        <v>21</v>
      </c>
      <c r="V57" s="39"/>
      <c r="W57" s="39"/>
      <c r="X57" s="40"/>
      <c r="Y57" s="41">
        <f>Y55+Y56</f>
        <v>1649.8759999999997</v>
      </c>
      <c r="Z57" s="42"/>
      <c r="AA57" s="42"/>
      <c r="AB57" s="43"/>
    </row>
    <row r="59" spans="1:28" x14ac:dyDescent="0.25">
      <c r="A59" s="3" t="s">
        <v>35</v>
      </c>
    </row>
    <row r="60" spans="1:28" ht="7.5" customHeight="1" x14ac:dyDescent="0.25">
      <c r="A60" s="3"/>
    </row>
    <row r="61" spans="1:28" x14ac:dyDescent="0.25">
      <c r="A61" s="3" t="s">
        <v>34</v>
      </c>
    </row>
  </sheetData>
  <mergeCells count="303">
    <mergeCell ref="K2:T4"/>
    <mergeCell ref="X2:AA2"/>
    <mergeCell ref="X3:AA3"/>
    <mergeCell ref="F7:G7"/>
    <mergeCell ref="H7:K7"/>
    <mergeCell ref="F8:G8"/>
    <mergeCell ref="U12:X12"/>
    <mergeCell ref="Y12:AB12"/>
    <mergeCell ref="A13:C13"/>
    <mergeCell ref="D13:L13"/>
    <mergeCell ref="M13:T13"/>
    <mergeCell ref="U13:X13"/>
    <mergeCell ref="Y13:AB13"/>
    <mergeCell ref="F9:G9"/>
    <mergeCell ref="H9:S9"/>
    <mergeCell ref="F10:G10"/>
    <mergeCell ref="A12:C12"/>
    <mergeCell ref="D12:L12"/>
    <mergeCell ref="M12:T12"/>
    <mergeCell ref="A14:C14"/>
    <mergeCell ref="D14:L14"/>
    <mergeCell ref="M14:T14"/>
    <mergeCell ref="U14:X14"/>
    <mergeCell ref="Y14:AB14"/>
    <mergeCell ref="A15:C15"/>
    <mergeCell ref="D15:L15"/>
    <mergeCell ref="M15:T15"/>
    <mergeCell ref="U15:X15"/>
    <mergeCell ref="Y15:AB15"/>
    <mergeCell ref="Y17:AB17"/>
    <mergeCell ref="A18:B18"/>
    <mergeCell ref="C18:E18"/>
    <mergeCell ref="F18:N18"/>
    <mergeCell ref="O18:Q18"/>
    <mergeCell ref="R18:T18"/>
    <mergeCell ref="U18:X18"/>
    <mergeCell ref="Y18:AB18"/>
    <mergeCell ref="A17:B17"/>
    <mergeCell ref="C17:E17"/>
    <mergeCell ref="F17:N17"/>
    <mergeCell ref="O17:Q17"/>
    <mergeCell ref="R17:T17"/>
    <mergeCell ref="U17:X17"/>
    <mergeCell ref="Y19:AB19"/>
    <mergeCell ref="A20:B20"/>
    <mergeCell ref="C20:E20"/>
    <mergeCell ref="F20:N20"/>
    <mergeCell ref="O20:Q20"/>
    <mergeCell ref="R20:T20"/>
    <mergeCell ref="U20:X20"/>
    <mergeCell ref="Y20:AB20"/>
    <mergeCell ref="A19:B19"/>
    <mergeCell ref="C19:E19"/>
    <mergeCell ref="F19:N19"/>
    <mergeCell ref="O19:Q19"/>
    <mergeCell ref="R19:T19"/>
    <mergeCell ref="U19:X19"/>
    <mergeCell ref="Y21:AB21"/>
    <mergeCell ref="A22:B22"/>
    <mergeCell ref="C22:E22"/>
    <mergeCell ref="F22:N22"/>
    <mergeCell ref="O22:Q22"/>
    <mergeCell ref="R22:T22"/>
    <mergeCell ref="U22:X22"/>
    <mergeCell ref="Y22:AB22"/>
    <mergeCell ref="A21:B21"/>
    <mergeCell ref="C21:E21"/>
    <mergeCell ref="F21:N21"/>
    <mergeCell ref="O21:Q21"/>
    <mergeCell ref="R21:T21"/>
    <mergeCell ref="U21:X21"/>
    <mergeCell ref="Y23:AB23"/>
    <mergeCell ref="A24:B24"/>
    <mergeCell ref="C24:E24"/>
    <mergeCell ref="F24:N24"/>
    <mergeCell ref="O24:Q24"/>
    <mergeCell ref="R24:T24"/>
    <mergeCell ref="U24:X24"/>
    <mergeCell ref="Y24:AB24"/>
    <mergeCell ref="A23:B23"/>
    <mergeCell ref="C23:E23"/>
    <mergeCell ref="F23:N23"/>
    <mergeCell ref="O23:Q23"/>
    <mergeCell ref="R23:T23"/>
    <mergeCell ref="U23:X23"/>
    <mergeCell ref="Y25:AB25"/>
    <mergeCell ref="A26:B26"/>
    <mergeCell ref="C26:E26"/>
    <mergeCell ref="F26:N26"/>
    <mergeCell ref="O26:Q26"/>
    <mergeCell ref="R26:T26"/>
    <mergeCell ref="U26:X26"/>
    <mergeCell ref="Y26:AB26"/>
    <mergeCell ref="A25:B25"/>
    <mergeCell ref="C25:E25"/>
    <mergeCell ref="F25:N25"/>
    <mergeCell ref="O25:Q25"/>
    <mergeCell ref="R25:T25"/>
    <mergeCell ref="U25:X25"/>
    <mergeCell ref="Y27:AB27"/>
    <mergeCell ref="A28:B28"/>
    <mergeCell ref="C28:E28"/>
    <mergeCell ref="F28:N28"/>
    <mergeCell ref="O28:Q28"/>
    <mergeCell ref="R28:T28"/>
    <mergeCell ref="U28:X28"/>
    <mergeCell ref="Y28:AB28"/>
    <mergeCell ref="A27:B27"/>
    <mergeCell ref="C27:E27"/>
    <mergeCell ref="F27:N27"/>
    <mergeCell ref="O27:Q27"/>
    <mergeCell ref="R27:T27"/>
    <mergeCell ref="U27:X27"/>
    <mergeCell ref="Y29:AB29"/>
    <mergeCell ref="A30:B30"/>
    <mergeCell ref="C30:E30"/>
    <mergeCell ref="F30:N30"/>
    <mergeCell ref="O30:Q30"/>
    <mergeCell ref="R30:T30"/>
    <mergeCell ref="U30:X30"/>
    <mergeCell ref="Y30:AB30"/>
    <mergeCell ref="A29:B29"/>
    <mergeCell ref="C29:E29"/>
    <mergeCell ref="F29:N29"/>
    <mergeCell ref="O29:Q29"/>
    <mergeCell ref="R29:T29"/>
    <mergeCell ref="U29:X29"/>
    <mergeCell ref="Y31:AB31"/>
    <mergeCell ref="A32:B32"/>
    <mergeCell ref="C32:E32"/>
    <mergeCell ref="F32:N32"/>
    <mergeCell ref="O32:Q32"/>
    <mergeCell ref="R32:T32"/>
    <mergeCell ref="U32:X32"/>
    <mergeCell ref="Y32:AB32"/>
    <mergeCell ref="A31:B31"/>
    <mergeCell ref="C31:E31"/>
    <mergeCell ref="F31:N31"/>
    <mergeCell ref="O31:Q31"/>
    <mergeCell ref="R31:T31"/>
    <mergeCell ref="U31:X31"/>
    <mergeCell ref="Y33:AB33"/>
    <mergeCell ref="A34:B34"/>
    <mergeCell ref="C34:E34"/>
    <mergeCell ref="F34:N34"/>
    <mergeCell ref="O34:Q34"/>
    <mergeCell ref="R34:T34"/>
    <mergeCell ref="U34:X34"/>
    <mergeCell ref="Y34:AB34"/>
    <mergeCell ref="A33:B33"/>
    <mergeCell ref="C33:E33"/>
    <mergeCell ref="F33:N33"/>
    <mergeCell ref="O33:Q33"/>
    <mergeCell ref="R33:T33"/>
    <mergeCell ref="U33:X33"/>
    <mergeCell ref="Y35:AB35"/>
    <mergeCell ref="A36:B36"/>
    <mergeCell ref="C36:E36"/>
    <mergeCell ref="F36:N36"/>
    <mergeCell ref="O36:Q36"/>
    <mergeCell ref="R36:T36"/>
    <mergeCell ref="U36:X36"/>
    <mergeCell ref="Y36:AB36"/>
    <mergeCell ref="A35:B35"/>
    <mergeCell ref="C35:E35"/>
    <mergeCell ref="F35:N35"/>
    <mergeCell ref="O35:Q35"/>
    <mergeCell ref="R35:T35"/>
    <mergeCell ref="U35:X35"/>
    <mergeCell ref="Y37:AB37"/>
    <mergeCell ref="A37:B37"/>
    <mergeCell ref="C37:E37"/>
    <mergeCell ref="F37:N37"/>
    <mergeCell ref="O37:Q37"/>
    <mergeCell ref="R37:T37"/>
    <mergeCell ref="U37:X37"/>
    <mergeCell ref="Y38:AB38"/>
    <mergeCell ref="A39:B39"/>
    <mergeCell ref="C39:E39"/>
    <mergeCell ref="F39:N39"/>
    <mergeCell ref="O39:Q39"/>
    <mergeCell ref="R39:T39"/>
    <mergeCell ref="U39:X39"/>
    <mergeCell ref="Y39:AB39"/>
    <mergeCell ref="A38:B38"/>
    <mergeCell ref="C38:E38"/>
    <mergeCell ref="F38:N38"/>
    <mergeCell ref="O38:Q38"/>
    <mergeCell ref="R38:T38"/>
    <mergeCell ref="U38:X38"/>
    <mergeCell ref="A55:T57"/>
    <mergeCell ref="U55:X55"/>
    <mergeCell ref="Y55:AB55"/>
    <mergeCell ref="U56:X56"/>
    <mergeCell ref="Y56:AB56"/>
    <mergeCell ref="U57:X57"/>
    <mergeCell ref="Y57:AB57"/>
    <mergeCell ref="Y40:AB40"/>
    <mergeCell ref="A54:B54"/>
    <mergeCell ref="C54:E54"/>
    <mergeCell ref="F54:N54"/>
    <mergeCell ref="O54:Q54"/>
    <mergeCell ref="R54:T54"/>
    <mergeCell ref="U54:X54"/>
    <mergeCell ref="Y54:AB54"/>
    <mergeCell ref="A41:B41"/>
    <mergeCell ref="C41:E41"/>
    <mergeCell ref="A40:B40"/>
    <mergeCell ref="C40:E40"/>
    <mergeCell ref="F40:N40"/>
    <mergeCell ref="O40:Q40"/>
    <mergeCell ref="R40:T40"/>
    <mergeCell ref="U40:X40"/>
    <mergeCell ref="F41:N41"/>
    <mergeCell ref="O41:Q41"/>
    <mergeCell ref="R41:T41"/>
    <mergeCell ref="U41:X41"/>
    <mergeCell ref="Y41:AB41"/>
    <mergeCell ref="A42:B42"/>
    <mergeCell ref="C42:E42"/>
    <mergeCell ref="F42:N42"/>
    <mergeCell ref="O42:Q42"/>
    <mergeCell ref="R42:T42"/>
    <mergeCell ref="U42:X42"/>
    <mergeCell ref="Y42:AB42"/>
    <mergeCell ref="A43:B43"/>
    <mergeCell ref="C43:E43"/>
    <mergeCell ref="F43:N43"/>
    <mergeCell ref="O43:Q43"/>
    <mergeCell ref="R43:T43"/>
    <mergeCell ref="U43:X43"/>
    <mergeCell ref="Y43:AB43"/>
    <mergeCell ref="Y44:AB44"/>
    <mergeCell ref="A45:B45"/>
    <mergeCell ref="C45:E45"/>
    <mergeCell ref="F45:N45"/>
    <mergeCell ref="O45:Q45"/>
    <mergeCell ref="R45:T45"/>
    <mergeCell ref="U45:X45"/>
    <mergeCell ref="Y45:AB45"/>
    <mergeCell ref="A44:B44"/>
    <mergeCell ref="C44:E44"/>
    <mergeCell ref="F44:N44"/>
    <mergeCell ref="O44:Q44"/>
    <mergeCell ref="R44:T44"/>
    <mergeCell ref="U44:X44"/>
    <mergeCell ref="Y46:AB46"/>
    <mergeCell ref="A47:B47"/>
    <mergeCell ref="C47:E47"/>
    <mergeCell ref="F47:N47"/>
    <mergeCell ref="O47:Q47"/>
    <mergeCell ref="R47:T47"/>
    <mergeCell ref="U47:X47"/>
    <mergeCell ref="Y47:AB47"/>
    <mergeCell ref="A46:B46"/>
    <mergeCell ref="C46:E46"/>
    <mergeCell ref="F46:N46"/>
    <mergeCell ref="O46:Q46"/>
    <mergeCell ref="R46:T46"/>
    <mergeCell ref="U46:X46"/>
    <mergeCell ref="C50:E50"/>
    <mergeCell ref="F50:N50"/>
    <mergeCell ref="O50:Q50"/>
    <mergeCell ref="R50:T50"/>
    <mergeCell ref="U50:X50"/>
    <mergeCell ref="Y48:AB48"/>
    <mergeCell ref="A49:B49"/>
    <mergeCell ref="C49:E49"/>
    <mergeCell ref="F49:N49"/>
    <mergeCell ref="O49:Q49"/>
    <mergeCell ref="R49:T49"/>
    <mergeCell ref="U49:X49"/>
    <mergeCell ref="Y49:AB49"/>
    <mergeCell ref="A48:B48"/>
    <mergeCell ref="C48:E48"/>
    <mergeCell ref="F48:N48"/>
    <mergeCell ref="O48:Q48"/>
    <mergeCell ref="R48:T48"/>
    <mergeCell ref="U48:X48"/>
    <mergeCell ref="AD18:AL18"/>
    <mergeCell ref="Y52:AB52"/>
    <mergeCell ref="A53:B53"/>
    <mergeCell ref="C53:E53"/>
    <mergeCell ref="F53:N53"/>
    <mergeCell ref="O53:Q53"/>
    <mergeCell ref="R53:T53"/>
    <mergeCell ref="U53:X53"/>
    <mergeCell ref="Y53:AB53"/>
    <mergeCell ref="A52:B52"/>
    <mergeCell ref="C52:E52"/>
    <mergeCell ref="F52:N52"/>
    <mergeCell ref="O52:Q52"/>
    <mergeCell ref="R52:T52"/>
    <mergeCell ref="U52:X52"/>
    <mergeCell ref="Y50:AB50"/>
    <mergeCell ref="A51:B51"/>
    <mergeCell ref="C51:E51"/>
    <mergeCell ref="F51:N51"/>
    <mergeCell ref="O51:Q51"/>
    <mergeCell ref="R51:T51"/>
    <mergeCell ref="U51:X51"/>
    <mergeCell ref="Y51:AB51"/>
    <mergeCell ref="A50:B50"/>
  </mergeCells>
  <hyperlinks>
    <hyperlink ref="H9" r:id="rId1" xr:uid="{00000000-0004-0000-0000-000000000000}"/>
    <hyperlink ref="M15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84" orientation="portrait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L90"/>
  <sheetViews>
    <sheetView topLeftCell="A52" zoomScale="90" zoomScaleNormal="90" workbookViewId="0">
      <selection activeCell="A50" sqref="A50:B75"/>
    </sheetView>
  </sheetViews>
  <sheetFormatPr baseColWidth="10" defaultColWidth="9.125" defaultRowHeight="15" x14ac:dyDescent="0.25"/>
  <cols>
    <col min="1" max="1" width="8.875" customWidth="1"/>
    <col min="2" max="2" width="2.75" customWidth="1"/>
    <col min="3" max="5" width="2.625" hidden="1" customWidth="1"/>
    <col min="6" max="14" width="5" customWidth="1"/>
    <col min="15" max="17" width="2.75" customWidth="1"/>
    <col min="18" max="20" width="4.125" customWidth="1"/>
    <col min="21" max="21" width="2.125" customWidth="1"/>
    <col min="22" max="22" width="2.875" customWidth="1"/>
    <col min="23" max="23" width="2.125" customWidth="1"/>
    <col min="24" max="24" width="2.75" customWidth="1"/>
    <col min="25" max="28" width="3.25" customWidth="1"/>
    <col min="29" max="29" width="9.25" customWidth="1"/>
  </cols>
  <sheetData>
    <row r="1" spans="1:38" x14ac:dyDescent="0.25">
      <c r="A1" s="6"/>
      <c r="B1" s="6"/>
      <c r="C1" s="6"/>
      <c r="D1" s="6"/>
    </row>
    <row r="2" spans="1:38" ht="15" customHeight="1" x14ac:dyDescent="0.25">
      <c r="A2" s="5"/>
      <c r="B2" s="5"/>
      <c r="C2" s="5"/>
      <c r="D2" s="5"/>
      <c r="H2" s="7"/>
      <c r="I2" s="7"/>
      <c r="J2" s="7"/>
      <c r="K2" s="74" t="s">
        <v>36</v>
      </c>
      <c r="L2" s="74"/>
      <c r="M2" s="74"/>
      <c r="N2" s="74"/>
      <c r="O2" s="74"/>
      <c r="P2" s="74"/>
      <c r="Q2" s="74"/>
      <c r="R2" s="74"/>
      <c r="S2" s="74"/>
      <c r="T2" s="74"/>
      <c r="U2" s="7"/>
      <c r="V2" s="7"/>
      <c r="X2" s="75" t="s">
        <v>4</v>
      </c>
      <c r="Y2" s="76"/>
      <c r="Z2" s="76"/>
      <c r="AA2" s="77"/>
    </row>
    <row r="3" spans="1:38" ht="10.5" customHeight="1" x14ac:dyDescent="0.25">
      <c r="A3" s="5"/>
      <c r="B3" s="5"/>
      <c r="C3" s="5"/>
      <c r="D3" s="5"/>
      <c r="G3" s="7"/>
      <c r="H3" s="7"/>
      <c r="I3" s="7"/>
      <c r="J3" s="7"/>
      <c r="K3" s="74"/>
      <c r="L3" s="74"/>
      <c r="M3" s="74"/>
      <c r="N3" s="74"/>
      <c r="O3" s="74"/>
      <c r="P3" s="74"/>
      <c r="Q3" s="74"/>
      <c r="R3" s="74"/>
      <c r="S3" s="74"/>
      <c r="T3" s="74"/>
      <c r="U3" s="7"/>
      <c r="V3" s="7"/>
      <c r="X3" s="78" t="s">
        <v>135</v>
      </c>
      <c r="Y3" s="79"/>
      <c r="Z3" s="79"/>
      <c r="AA3" s="80"/>
    </row>
    <row r="4" spans="1:38" ht="9" customHeight="1" x14ac:dyDescent="0.25">
      <c r="A4" s="5"/>
      <c r="B4" s="5"/>
      <c r="C4" s="5"/>
      <c r="D4" s="5"/>
      <c r="G4" s="7"/>
      <c r="H4" s="7"/>
      <c r="I4" s="7"/>
      <c r="J4" s="7"/>
      <c r="K4" s="74"/>
      <c r="L4" s="74"/>
      <c r="M4" s="74"/>
      <c r="N4" s="74"/>
      <c r="O4" s="74"/>
      <c r="P4" s="74"/>
      <c r="Q4" s="74"/>
      <c r="R4" s="74"/>
      <c r="S4" s="74"/>
      <c r="T4" s="74"/>
      <c r="U4" s="7"/>
      <c r="V4" s="7"/>
    </row>
    <row r="5" spans="1:38" ht="12.75" customHeight="1" x14ac:dyDescent="0.25">
      <c r="A5" s="5"/>
      <c r="B5" s="5"/>
      <c r="C5" s="5"/>
      <c r="D5" s="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8" ht="12.75" customHeight="1" x14ac:dyDescent="0.25">
      <c r="A6" s="5"/>
      <c r="B6" s="5"/>
      <c r="C6" s="5"/>
      <c r="D6" s="5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38" x14ac:dyDescent="0.25">
      <c r="A7" s="5"/>
      <c r="B7" s="5"/>
      <c r="C7" s="5"/>
      <c r="D7" s="5"/>
      <c r="F7" s="81" t="s">
        <v>22</v>
      </c>
      <c r="G7" s="81"/>
      <c r="H7" s="82">
        <v>20605353356</v>
      </c>
      <c r="I7" s="82"/>
      <c r="J7" s="82"/>
      <c r="K7" s="82"/>
    </row>
    <row r="8" spans="1:38" ht="15" customHeight="1" x14ac:dyDescent="0.25">
      <c r="A8" s="6"/>
      <c r="B8" s="6"/>
      <c r="C8" s="5"/>
      <c r="D8" s="5"/>
      <c r="E8" s="2"/>
      <c r="F8" s="83" t="s">
        <v>26</v>
      </c>
      <c r="G8" s="83"/>
      <c r="H8" s="4" t="s">
        <v>23</v>
      </c>
      <c r="I8" s="4"/>
      <c r="J8" s="4"/>
      <c r="K8" s="4"/>
      <c r="L8" s="4"/>
      <c r="M8" s="4"/>
      <c r="N8" s="4"/>
      <c r="O8" s="4"/>
      <c r="P8" s="4"/>
      <c r="Q8" s="4"/>
      <c r="R8" s="2"/>
      <c r="S8" s="2"/>
      <c r="T8" s="2"/>
      <c r="U8" s="2"/>
      <c r="V8" s="2"/>
      <c r="W8" s="2"/>
      <c r="X8" s="2"/>
      <c r="Y8" s="2"/>
    </row>
    <row r="9" spans="1:38" x14ac:dyDescent="0.25">
      <c r="A9" s="6"/>
      <c r="B9" s="6"/>
      <c r="C9" s="5"/>
      <c r="D9" s="5"/>
      <c r="E9" s="2"/>
      <c r="F9" s="83" t="s">
        <v>27</v>
      </c>
      <c r="G9" s="83"/>
      <c r="H9" s="87" t="s">
        <v>24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2"/>
      <c r="U9" s="2"/>
      <c r="V9" s="2"/>
      <c r="W9" s="2"/>
      <c r="X9" s="2"/>
      <c r="Y9" s="2"/>
    </row>
    <row r="10" spans="1:38" x14ac:dyDescent="0.25">
      <c r="F10" s="81" t="s">
        <v>25</v>
      </c>
      <c r="G10" s="81"/>
      <c r="H10" t="s">
        <v>28</v>
      </c>
    </row>
    <row r="12" spans="1:38" x14ac:dyDescent="0.25">
      <c r="A12" s="65" t="s">
        <v>3</v>
      </c>
      <c r="B12" s="66"/>
      <c r="C12" s="67"/>
      <c r="D12" s="65" t="s">
        <v>0</v>
      </c>
      <c r="E12" s="66"/>
      <c r="F12" s="66"/>
      <c r="G12" s="66"/>
      <c r="H12" s="66"/>
      <c r="I12" s="66"/>
      <c r="J12" s="66"/>
      <c r="K12" s="66"/>
      <c r="L12" s="67"/>
      <c r="M12" s="65" t="s">
        <v>5</v>
      </c>
      <c r="N12" s="66"/>
      <c r="O12" s="66"/>
      <c r="P12" s="66"/>
      <c r="Q12" s="66"/>
      <c r="R12" s="66"/>
      <c r="S12" s="66"/>
      <c r="T12" s="67"/>
      <c r="U12" s="65" t="s">
        <v>6</v>
      </c>
      <c r="V12" s="66"/>
      <c r="W12" s="66"/>
      <c r="X12" s="67"/>
      <c r="Y12" s="65" t="s">
        <v>7</v>
      </c>
      <c r="Z12" s="66"/>
      <c r="AA12" s="66"/>
      <c r="AB12" s="67"/>
    </row>
    <row r="13" spans="1:38" x14ac:dyDescent="0.25">
      <c r="A13" s="68">
        <v>20600581768</v>
      </c>
      <c r="B13" s="69"/>
      <c r="C13" s="70"/>
      <c r="D13" s="68" t="s">
        <v>2</v>
      </c>
      <c r="E13" s="69"/>
      <c r="F13" s="69"/>
      <c r="G13" s="69"/>
      <c r="H13" s="69"/>
      <c r="I13" s="69"/>
      <c r="J13" s="69"/>
      <c r="K13" s="69"/>
      <c r="L13" s="70"/>
      <c r="M13" s="68" t="s">
        <v>133</v>
      </c>
      <c r="N13" s="69"/>
      <c r="O13" s="69"/>
      <c r="P13" s="69"/>
      <c r="Q13" s="69"/>
      <c r="R13" s="69"/>
      <c r="S13" s="69"/>
      <c r="T13" s="70"/>
      <c r="U13" s="84">
        <v>43873</v>
      </c>
      <c r="V13" s="85"/>
      <c r="W13" s="85"/>
      <c r="X13" s="86"/>
      <c r="Y13" s="68" t="s">
        <v>9</v>
      </c>
      <c r="Z13" s="69"/>
      <c r="AA13" s="69"/>
      <c r="AB13" s="70"/>
      <c r="AE13" s="8"/>
    </row>
    <row r="14" spans="1:38" x14ac:dyDescent="0.25">
      <c r="A14" s="65" t="s">
        <v>10</v>
      </c>
      <c r="B14" s="66"/>
      <c r="C14" s="67"/>
      <c r="D14" s="65" t="s">
        <v>1</v>
      </c>
      <c r="E14" s="66"/>
      <c r="F14" s="66"/>
      <c r="G14" s="66"/>
      <c r="H14" s="66"/>
      <c r="I14" s="66"/>
      <c r="J14" s="66"/>
      <c r="K14" s="66"/>
      <c r="L14" s="67"/>
      <c r="M14" s="65" t="s">
        <v>11</v>
      </c>
      <c r="N14" s="66"/>
      <c r="O14" s="66"/>
      <c r="P14" s="66"/>
      <c r="Q14" s="66"/>
      <c r="R14" s="66"/>
      <c r="S14" s="66"/>
      <c r="T14" s="67"/>
      <c r="U14" s="65" t="s">
        <v>31</v>
      </c>
      <c r="V14" s="66"/>
      <c r="W14" s="66"/>
      <c r="X14" s="67"/>
      <c r="Y14" s="65" t="s">
        <v>12</v>
      </c>
      <c r="Z14" s="66"/>
      <c r="AA14" s="66"/>
      <c r="AB14" s="67"/>
    </row>
    <row r="15" spans="1:38" x14ac:dyDescent="0.25">
      <c r="A15" s="68">
        <v>957332625</v>
      </c>
      <c r="B15" s="69"/>
      <c r="C15" s="70"/>
      <c r="D15" s="68" t="s">
        <v>29</v>
      </c>
      <c r="E15" s="69"/>
      <c r="F15" s="69"/>
      <c r="G15" s="69"/>
      <c r="H15" s="69"/>
      <c r="I15" s="69"/>
      <c r="J15" s="69"/>
      <c r="K15" s="69"/>
      <c r="L15" s="70"/>
      <c r="M15" s="71" t="s">
        <v>134</v>
      </c>
      <c r="N15" s="72"/>
      <c r="O15" s="72"/>
      <c r="P15" s="72"/>
      <c r="Q15" s="72"/>
      <c r="R15" s="72"/>
      <c r="S15" s="72"/>
      <c r="T15" s="73"/>
      <c r="U15" s="68" t="s">
        <v>121</v>
      </c>
      <c r="V15" s="69"/>
      <c r="W15" s="69"/>
      <c r="X15" s="70"/>
      <c r="Y15" s="68"/>
      <c r="Z15" s="69"/>
      <c r="AA15" s="69"/>
      <c r="AB15" s="70"/>
      <c r="AD15" s="6"/>
      <c r="AE15" s="6"/>
      <c r="AF15" s="6"/>
      <c r="AG15" s="6"/>
      <c r="AH15" s="6"/>
      <c r="AI15" s="6"/>
      <c r="AJ15" s="6"/>
      <c r="AK15" s="6"/>
      <c r="AL15" s="6"/>
    </row>
    <row r="16" spans="1:38" x14ac:dyDescent="0.25"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15" customHeight="1" x14ac:dyDescent="0.25">
      <c r="A17" s="62" t="s">
        <v>13</v>
      </c>
      <c r="B17" s="64"/>
      <c r="C17" s="62" t="s">
        <v>14</v>
      </c>
      <c r="D17" s="63"/>
      <c r="E17" s="64"/>
      <c r="F17" s="62" t="s">
        <v>15</v>
      </c>
      <c r="G17" s="63"/>
      <c r="H17" s="63"/>
      <c r="I17" s="63"/>
      <c r="J17" s="63"/>
      <c r="K17" s="63"/>
      <c r="L17" s="63"/>
      <c r="M17" s="63"/>
      <c r="N17" s="64"/>
      <c r="O17" s="62" t="s">
        <v>16</v>
      </c>
      <c r="P17" s="63"/>
      <c r="Q17" s="64"/>
      <c r="R17" s="62" t="s">
        <v>17</v>
      </c>
      <c r="S17" s="63"/>
      <c r="T17" s="64"/>
      <c r="U17" s="62" t="s">
        <v>18</v>
      </c>
      <c r="V17" s="63"/>
      <c r="W17" s="63"/>
      <c r="X17" s="64"/>
      <c r="Y17" s="62" t="s">
        <v>19</v>
      </c>
      <c r="Z17" s="63"/>
      <c r="AA17" s="63"/>
      <c r="AB17" s="64"/>
      <c r="AD17" s="6"/>
      <c r="AE17" s="6"/>
      <c r="AF17" s="6"/>
      <c r="AG17" s="6"/>
      <c r="AH17" s="6"/>
      <c r="AI17" s="6"/>
      <c r="AJ17" s="6"/>
      <c r="AK17" s="6"/>
      <c r="AL17" s="6"/>
    </row>
    <row r="18" spans="1:38" x14ac:dyDescent="0.25">
      <c r="A18" s="29">
        <v>1</v>
      </c>
      <c r="B18" s="30"/>
      <c r="C18" s="29"/>
      <c r="D18" s="31"/>
      <c r="E18" s="30"/>
      <c r="F18" s="23" t="s">
        <v>52</v>
      </c>
      <c r="G18" s="24" t="s">
        <v>52</v>
      </c>
      <c r="H18" s="24" t="s">
        <v>52</v>
      </c>
      <c r="I18" s="24" t="s">
        <v>52</v>
      </c>
      <c r="J18" s="24" t="s">
        <v>52</v>
      </c>
      <c r="K18" s="24" t="s">
        <v>52</v>
      </c>
      <c r="L18" s="24" t="s">
        <v>52</v>
      </c>
      <c r="M18" s="24" t="s">
        <v>52</v>
      </c>
      <c r="N18" s="25" t="s">
        <v>52</v>
      </c>
      <c r="O18" s="29">
        <v>50</v>
      </c>
      <c r="P18" s="31">
        <v>50</v>
      </c>
      <c r="Q18" s="30">
        <v>50</v>
      </c>
      <c r="R18" s="29" t="s">
        <v>110</v>
      </c>
      <c r="S18" s="31" t="s">
        <v>110</v>
      </c>
      <c r="T18" s="30" t="s">
        <v>110</v>
      </c>
      <c r="U18" s="88">
        <v>0.84745762711864414</v>
      </c>
      <c r="V18" s="89">
        <v>0.84745762711864414</v>
      </c>
      <c r="W18" s="89">
        <v>0.84745762711864414</v>
      </c>
      <c r="X18" s="90">
        <v>0.84745762711864414</v>
      </c>
      <c r="Y18" s="91">
        <f>+O18*U18</f>
        <v>42.372881355932208</v>
      </c>
      <c r="Z18" s="92"/>
      <c r="AA18" s="92"/>
      <c r="AB18" s="93"/>
      <c r="AD18" s="19"/>
      <c r="AE18" s="19"/>
      <c r="AF18" s="20"/>
      <c r="AG18" s="19"/>
      <c r="AH18" s="19"/>
      <c r="AI18" s="19"/>
      <c r="AJ18" s="19"/>
      <c r="AK18" s="19"/>
      <c r="AL18" s="19"/>
    </row>
    <row r="19" spans="1:38" x14ac:dyDescent="0.25">
      <c r="A19" s="29">
        <v>2</v>
      </c>
      <c r="B19" s="30"/>
      <c r="C19" s="29"/>
      <c r="D19" s="31"/>
      <c r="E19" s="30"/>
      <c r="F19" s="23" t="s">
        <v>53</v>
      </c>
      <c r="G19" s="24" t="s">
        <v>53</v>
      </c>
      <c r="H19" s="24" t="s">
        <v>53</v>
      </c>
      <c r="I19" s="24" t="s">
        <v>53</v>
      </c>
      <c r="J19" s="24" t="s">
        <v>53</v>
      </c>
      <c r="K19" s="24" t="s">
        <v>53</v>
      </c>
      <c r="L19" s="24" t="s">
        <v>53</v>
      </c>
      <c r="M19" s="24" t="s">
        <v>53</v>
      </c>
      <c r="N19" s="25" t="s">
        <v>53</v>
      </c>
      <c r="O19" s="29">
        <v>5</v>
      </c>
      <c r="P19" s="31">
        <v>5</v>
      </c>
      <c r="Q19" s="30">
        <v>5</v>
      </c>
      <c r="R19" s="29" t="s">
        <v>111</v>
      </c>
      <c r="S19" s="31" t="s">
        <v>111</v>
      </c>
      <c r="T19" s="30" t="s">
        <v>111</v>
      </c>
      <c r="U19" s="88">
        <v>0</v>
      </c>
      <c r="V19" s="89">
        <v>0</v>
      </c>
      <c r="W19" s="89">
        <v>0</v>
      </c>
      <c r="X19" s="90">
        <v>0</v>
      </c>
      <c r="Y19" s="91">
        <f t="shared" ref="Y19:Y75" si="0">+O19*U19</f>
        <v>0</v>
      </c>
      <c r="Z19" s="92"/>
      <c r="AA19" s="92"/>
      <c r="AB19" s="93"/>
      <c r="AD19" s="6"/>
      <c r="AE19" s="6"/>
      <c r="AF19" s="20"/>
      <c r="AG19" s="6"/>
      <c r="AH19" s="6"/>
      <c r="AI19" s="6"/>
      <c r="AJ19" s="6"/>
      <c r="AK19" s="6"/>
      <c r="AL19" s="6"/>
    </row>
    <row r="20" spans="1:38" s="14" customFormat="1" x14ac:dyDescent="0.2">
      <c r="A20" s="53">
        <v>3</v>
      </c>
      <c r="B20" s="54"/>
      <c r="C20" s="53"/>
      <c r="D20" s="55"/>
      <c r="E20" s="54"/>
      <c r="F20" s="56" t="s">
        <v>54</v>
      </c>
      <c r="G20" s="57" t="s">
        <v>54</v>
      </c>
      <c r="H20" s="57" t="s">
        <v>54</v>
      </c>
      <c r="I20" s="57" t="s">
        <v>54</v>
      </c>
      <c r="J20" s="57" t="s">
        <v>54</v>
      </c>
      <c r="K20" s="57" t="s">
        <v>54</v>
      </c>
      <c r="L20" s="57" t="s">
        <v>54</v>
      </c>
      <c r="M20" s="57" t="s">
        <v>54</v>
      </c>
      <c r="N20" s="58" t="s">
        <v>54</v>
      </c>
      <c r="O20" s="53">
        <v>2</v>
      </c>
      <c r="P20" s="55">
        <v>2</v>
      </c>
      <c r="Q20" s="54">
        <v>2</v>
      </c>
      <c r="R20" s="53" t="s">
        <v>111</v>
      </c>
      <c r="S20" s="55" t="s">
        <v>111</v>
      </c>
      <c r="T20" s="54" t="s">
        <v>111</v>
      </c>
      <c r="U20" s="103">
        <v>3.8135593220338984</v>
      </c>
      <c r="V20" s="104">
        <v>3.8135593220338984</v>
      </c>
      <c r="W20" s="104">
        <v>3.8135593220338984</v>
      </c>
      <c r="X20" s="105">
        <v>3.8135593220338984</v>
      </c>
      <c r="Y20" s="91">
        <f t="shared" si="0"/>
        <v>7.6271186440677967</v>
      </c>
      <c r="Z20" s="92"/>
      <c r="AA20" s="92"/>
      <c r="AB20" s="93"/>
      <c r="AC20" s="13"/>
      <c r="AD20" s="18"/>
      <c r="AE20" s="18"/>
      <c r="AF20" s="20"/>
      <c r="AG20" s="18"/>
      <c r="AH20" s="18"/>
      <c r="AI20" s="18"/>
      <c r="AJ20" s="18"/>
      <c r="AK20" s="18"/>
      <c r="AL20" s="18"/>
    </row>
    <row r="21" spans="1:38" x14ac:dyDescent="0.25">
      <c r="A21" s="29">
        <v>4</v>
      </c>
      <c r="B21" s="30"/>
      <c r="C21" s="29"/>
      <c r="D21" s="31"/>
      <c r="E21" s="30"/>
      <c r="F21" s="23" t="s">
        <v>55</v>
      </c>
      <c r="G21" s="24" t="s">
        <v>55</v>
      </c>
      <c r="H21" s="24" t="s">
        <v>55</v>
      </c>
      <c r="I21" s="24" t="s">
        <v>55</v>
      </c>
      <c r="J21" s="24" t="s">
        <v>55</v>
      </c>
      <c r="K21" s="24" t="s">
        <v>55</v>
      </c>
      <c r="L21" s="24" t="s">
        <v>55</v>
      </c>
      <c r="M21" s="24" t="s">
        <v>55</v>
      </c>
      <c r="N21" s="25" t="s">
        <v>55</v>
      </c>
      <c r="O21" s="29">
        <v>2</v>
      </c>
      <c r="P21" s="31">
        <v>2</v>
      </c>
      <c r="Q21" s="30">
        <v>2</v>
      </c>
      <c r="R21" s="29" t="s">
        <v>111</v>
      </c>
      <c r="S21" s="31" t="s">
        <v>111</v>
      </c>
      <c r="T21" s="30" t="s">
        <v>111</v>
      </c>
      <c r="U21" s="88">
        <v>5.8474576271186445</v>
      </c>
      <c r="V21" s="89">
        <v>5.8474576271186445</v>
      </c>
      <c r="W21" s="89">
        <v>5.8474576271186445</v>
      </c>
      <c r="X21" s="90">
        <v>5.8474576271186445</v>
      </c>
      <c r="Y21" s="91">
        <f t="shared" si="0"/>
        <v>11.694915254237289</v>
      </c>
      <c r="Z21" s="92"/>
      <c r="AA21" s="92"/>
      <c r="AB21" s="93"/>
      <c r="AF21" s="20"/>
    </row>
    <row r="22" spans="1:38" x14ac:dyDescent="0.25">
      <c r="A22" s="29">
        <v>5</v>
      </c>
      <c r="B22" s="30"/>
      <c r="C22" s="29"/>
      <c r="D22" s="31"/>
      <c r="E22" s="30"/>
      <c r="F22" s="23" t="s">
        <v>56</v>
      </c>
      <c r="G22" s="24" t="s">
        <v>56</v>
      </c>
      <c r="H22" s="24" t="s">
        <v>56</v>
      </c>
      <c r="I22" s="24" t="s">
        <v>56</v>
      </c>
      <c r="J22" s="24" t="s">
        <v>56</v>
      </c>
      <c r="K22" s="24" t="s">
        <v>56</v>
      </c>
      <c r="L22" s="24" t="s">
        <v>56</v>
      </c>
      <c r="M22" s="24" t="s">
        <v>56</v>
      </c>
      <c r="N22" s="25" t="s">
        <v>56</v>
      </c>
      <c r="O22" s="29">
        <v>50</v>
      </c>
      <c r="P22" s="31">
        <v>50</v>
      </c>
      <c r="Q22" s="30">
        <v>50</v>
      </c>
      <c r="R22" s="29" t="s">
        <v>110</v>
      </c>
      <c r="S22" s="31" t="s">
        <v>110</v>
      </c>
      <c r="T22" s="30" t="s">
        <v>110</v>
      </c>
      <c r="U22" s="88">
        <v>0.29661016949152541</v>
      </c>
      <c r="V22" s="89">
        <v>0.29661016949152541</v>
      </c>
      <c r="W22" s="89">
        <v>0.29661016949152541</v>
      </c>
      <c r="X22" s="90">
        <v>0.29661016949152541</v>
      </c>
      <c r="Y22" s="91">
        <f t="shared" si="0"/>
        <v>14.83050847457627</v>
      </c>
      <c r="Z22" s="92"/>
      <c r="AA22" s="92"/>
      <c r="AB22" s="93"/>
      <c r="AF22" s="20"/>
    </row>
    <row r="23" spans="1:38" x14ac:dyDescent="0.25">
      <c r="A23" s="29">
        <v>6</v>
      </c>
      <c r="B23" s="30"/>
      <c r="C23" s="29"/>
      <c r="D23" s="31"/>
      <c r="E23" s="30"/>
      <c r="F23" s="23" t="s">
        <v>57</v>
      </c>
      <c r="G23" s="24" t="s">
        <v>57</v>
      </c>
      <c r="H23" s="24" t="s">
        <v>57</v>
      </c>
      <c r="I23" s="24" t="s">
        <v>57</v>
      </c>
      <c r="J23" s="24" t="s">
        <v>57</v>
      </c>
      <c r="K23" s="24" t="s">
        <v>57</v>
      </c>
      <c r="L23" s="24" t="s">
        <v>57</v>
      </c>
      <c r="M23" s="24" t="s">
        <v>57</v>
      </c>
      <c r="N23" s="25" t="s">
        <v>57</v>
      </c>
      <c r="O23" s="29">
        <v>50</v>
      </c>
      <c r="P23" s="31">
        <v>50</v>
      </c>
      <c r="Q23" s="30">
        <v>50</v>
      </c>
      <c r="R23" s="29" t="s">
        <v>110</v>
      </c>
      <c r="S23" s="31" t="s">
        <v>110</v>
      </c>
      <c r="T23" s="30" t="s">
        <v>110</v>
      </c>
      <c r="U23" s="88">
        <v>0.16949152542372883</v>
      </c>
      <c r="V23" s="89">
        <v>0.16949152542372883</v>
      </c>
      <c r="W23" s="89">
        <v>0.16949152542372883</v>
      </c>
      <c r="X23" s="90">
        <v>0.16949152542372883</v>
      </c>
      <c r="Y23" s="91">
        <f t="shared" si="0"/>
        <v>8.4745762711864412</v>
      </c>
      <c r="Z23" s="92"/>
      <c r="AA23" s="92"/>
      <c r="AB23" s="93"/>
      <c r="AF23" s="20"/>
    </row>
    <row r="24" spans="1:38" x14ac:dyDescent="0.25">
      <c r="A24" s="29">
        <v>7</v>
      </c>
      <c r="B24" s="30"/>
      <c r="C24" s="29"/>
      <c r="D24" s="31"/>
      <c r="E24" s="30"/>
      <c r="F24" s="23" t="s">
        <v>58</v>
      </c>
      <c r="G24" s="24" t="s">
        <v>58</v>
      </c>
      <c r="H24" s="24" t="s">
        <v>58</v>
      </c>
      <c r="I24" s="24" t="s">
        <v>58</v>
      </c>
      <c r="J24" s="24" t="s">
        <v>58</v>
      </c>
      <c r="K24" s="24" t="s">
        <v>58</v>
      </c>
      <c r="L24" s="24" t="s">
        <v>58</v>
      </c>
      <c r="M24" s="24" t="s">
        <v>58</v>
      </c>
      <c r="N24" s="25" t="s">
        <v>58</v>
      </c>
      <c r="O24" s="29">
        <v>50</v>
      </c>
      <c r="P24" s="31">
        <v>50</v>
      </c>
      <c r="Q24" s="30">
        <v>50</v>
      </c>
      <c r="R24" s="29" t="s">
        <v>110</v>
      </c>
      <c r="S24" s="31" t="s">
        <v>110</v>
      </c>
      <c r="T24" s="30" t="s">
        <v>110</v>
      </c>
      <c r="U24" s="88">
        <v>1.1016949152542375</v>
      </c>
      <c r="V24" s="89">
        <v>1.1016949152542375</v>
      </c>
      <c r="W24" s="89">
        <v>1.1016949152542375</v>
      </c>
      <c r="X24" s="90">
        <v>1.1016949152542375</v>
      </c>
      <c r="Y24" s="91">
        <f t="shared" si="0"/>
        <v>55.084745762711876</v>
      </c>
      <c r="Z24" s="92"/>
      <c r="AA24" s="92"/>
      <c r="AB24" s="93"/>
      <c r="AF24" s="20"/>
    </row>
    <row r="25" spans="1:38" x14ac:dyDescent="0.25">
      <c r="A25" s="29">
        <v>8</v>
      </c>
      <c r="B25" s="30"/>
      <c r="C25" s="29"/>
      <c r="D25" s="31"/>
      <c r="E25" s="30"/>
      <c r="F25" s="23" t="s">
        <v>59</v>
      </c>
      <c r="G25" s="24" t="s">
        <v>59</v>
      </c>
      <c r="H25" s="24" t="s">
        <v>59</v>
      </c>
      <c r="I25" s="24" t="s">
        <v>59</v>
      </c>
      <c r="J25" s="24" t="s">
        <v>59</v>
      </c>
      <c r="K25" s="24" t="s">
        <v>59</v>
      </c>
      <c r="L25" s="24" t="s">
        <v>59</v>
      </c>
      <c r="M25" s="24" t="s">
        <v>59</v>
      </c>
      <c r="N25" s="25" t="s">
        <v>59</v>
      </c>
      <c r="O25" s="29">
        <v>5</v>
      </c>
      <c r="P25" s="31">
        <v>5</v>
      </c>
      <c r="Q25" s="30">
        <v>5</v>
      </c>
      <c r="R25" s="29" t="s">
        <v>112</v>
      </c>
      <c r="S25" s="31" t="s">
        <v>112</v>
      </c>
      <c r="T25" s="30" t="s">
        <v>112</v>
      </c>
      <c r="U25" s="88">
        <v>11.86</v>
      </c>
      <c r="V25" s="89">
        <v>6.9491525423728815</v>
      </c>
      <c r="W25" s="89">
        <v>6.9491525423728815</v>
      </c>
      <c r="X25" s="90">
        <v>6.9491525423728815</v>
      </c>
      <c r="Y25" s="91">
        <f t="shared" si="0"/>
        <v>59.3</v>
      </c>
      <c r="Z25" s="92"/>
      <c r="AA25" s="92"/>
      <c r="AB25" s="93"/>
      <c r="AF25" s="20"/>
    </row>
    <row r="26" spans="1:38" x14ac:dyDescent="0.25">
      <c r="A26" s="29">
        <v>9</v>
      </c>
      <c r="B26" s="30"/>
      <c r="C26" s="29"/>
      <c r="D26" s="31"/>
      <c r="E26" s="30"/>
      <c r="F26" s="23" t="s">
        <v>60</v>
      </c>
      <c r="G26" s="24" t="s">
        <v>60</v>
      </c>
      <c r="H26" s="24" t="s">
        <v>60</v>
      </c>
      <c r="I26" s="24" t="s">
        <v>60</v>
      </c>
      <c r="J26" s="24" t="s">
        <v>60</v>
      </c>
      <c r="K26" s="24" t="s">
        <v>60</v>
      </c>
      <c r="L26" s="24" t="s">
        <v>60</v>
      </c>
      <c r="M26" s="24" t="s">
        <v>60</v>
      </c>
      <c r="N26" s="25" t="s">
        <v>60</v>
      </c>
      <c r="O26" s="29">
        <v>10</v>
      </c>
      <c r="P26" s="31">
        <v>10</v>
      </c>
      <c r="Q26" s="30">
        <v>10</v>
      </c>
      <c r="R26" s="29" t="s">
        <v>110</v>
      </c>
      <c r="S26" s="31" t="s">
        <v>110</v>
      </c>
      <c r="T26" s="30" t="s">
        <v>110</v>
      </c>
      <c r="U26" s="88">
        <v>0</v>
      </c>
      <c r="V26" s="89">
        <v>0</v>
      </c>
      <c r="W26" s="89">
        <v>0</v>
      </c>
      <c r="X26" s="90">
        <v>0</v>
      </c>
      <c r="Y26" s="91">
        <f t="shared" si="0"/>
        <v>0</v>
      </c>
      <c r="Z26" s="92"/>
      <c r="AA26" s="92"/>
      <c r="AB26" s="93"/>
      <c r="AF26" s="20"/>
    </row>
    <row r="27" spans="1:38" x14ac:dyDescent="0.25">
      <c r="A27" s="29">
        <v>10</v>
      </c>
      <c r="B27" s="30"/>
      <c r="C27" s="29"/>
      <c r="D27" s="31"/>
      <c r="E27" s="30"/>
      <c r="F27" s="23" t="s">
        <v>61</v>
      </c>
      <c r="G27" s="24" t="s">
        <v>61</v>
      </c>
      <c r="H27" s="24" t="s">
        <v>61</v>
      </c>
      <c r="I27" s="24" t="s">
        <v>61</v>
      </c>
      <c r="J27" s="24" t="s">
        <v>61</v>
      </c>
      <c r="K27" s="24" t="s">
        <v>61</v>
      </c>
      <c r="L27" s="24" t="s">
        <v>61</v>
      </c>
      <c r="M27" s="24" t="s">
        <v>61</v>
      </c>
      <c r="N27" s="25" t="s">
        <v>61</v>
      </c>
      <c r="O27" s="29">
        <v>10</v>
      </c>
      <c r="P27" s="31">
        <v>10</v>
      </c>
      <c r="Q27" s="30">
        <v>10</v>
      </c>
      <c r="R27" s="29" t="s">
        <v>113</v>
      </c>
      <c r="S27" s="31" t="s">
        <v>113</v>
      </c>
      <c r="T27" s="30" t="s">
        <v>113</v>
      </c>
      <c r="U27" s="88">
        <v>21.186440677966104</v>
      </c>
      <c r="V27" s="89">
        <v>21.186440677966104</v>
      </c>
      <c r="W27" s="89">
        <v>21.186440677966104</v>
      </c>
      <c r="X27" s="90">
        <v>21.186440677966104</v>
      </c>
      <c r="Y27" s="91">
        <f t="shared" si="0"/>
        <v>211.86440677966104</v>
      </c>
      <c r="Z27" s="92"/>
      <c r="AA27" s="92"/>
      <c r="AB27" s="93"/>
      <c r="AF27" s="20"/>
    </row>
    <row r="28" spans="1:38" x14ac:dyDescent="0.25">
      <c r="A28" s="29">
        <v>11</v>
      </c>
      <c r="B28" s="30"/>
      <c r="C28" s="29"/>
      <c r="D28" s="31"/>
      <c r="E28" s="30"/>
      <c r="F28" s="23" t="s">
        <v>62</v>
      </c>
      <c r="G28" s="24" t="s">
        <v>62</v>
      </c>
      <c r="H28" s="24" t="s">
        <v>62</v>
      </c>
      <c r="I28" s="24" t="s">
        <v>62</v>
      </c>
      <c r="J28" s="24" t="s">
        <v>62</v>
      </c>
      <c r="K28" s="24" t="s">
        <v>62</v>
      </c>
      <c r="L28" s="24" t="s">
        <v>62</v>
      </c>
      <c r="M28" s="24" t="s">
        <v>62</v>
      </c>
      <c r="N28" s="25" t="s">
        <v>62</v>
      </c>
      <c r="O28" s="29">
        <v>50</v>
      </c>
      <c r="P28" s="31">
        <v>50</v>
      </c>
      <c r="Q28" s="30">
        <v>50</v>
      </c>
      <c r="R28" s="29" t="s">
        <v>110</v>
      </c>
      <c r="S28" s="31" t="s">
        <v>110</v>
      </c>
      <c r="T28" s="30" t="s">
        <v>110</v>
      </c>
      <c r="U28" s="88">
        <v>1.2711864406779663</v>
      </c>
      <c r="V28" s="89">
        <v>1.2711864406779663</v>
      </c>
      <c r="W28" s="89">
        <v>1.2711864406779663</v>
      </c>
      <c r="X28" s="90">
        <v>1.2711864406779663</v>
      </c>
      <c r="Y28" s="91">
        <f t="shared" si="0"/>
        <v>63.559322033898312</v>
      </c>
      <c r="Z28" s="92"/>
      <c r="AA28" s="92"/>
      <c r="AB28" s="93"/>
      <c r="AF28" s="20"/>
    </row>
    <row r="29" spans="1:38" x14ac:dyDescent="0.25">
      <c r="A29" s="29">
        <v>12</v>
      </c>
      <c r="B29" s="30"/>
      <c r="C29" s="29"/>
      <c r="D29" s="31"/>
      <c r="E29" s="30"/>
      <c r="F29" s="23" t="s">
        <v>63</v>
      </c>
      <c r="G29" s="24" t="s">
        <v>63</v>
      </c>
      <c r="H29" s="24" t="s">
        <v>63</v>
      </c>
      <c r="I29" s="24" t="s">
        <v>63</v>
      </c>
      <c r="J29" s="24" t="s">
        <v>63</v>
      </c>
      <c r="K29" s="24" t="s">
        <v>63</v>
      </c>
      <c r="L29" s="24" t="s">
        <v>63</v>
      </c>
      <c r="M29" s="24" t="s">
        <v>63</v>
      </c>
      <c r="N29" s="25" t="s">
        <v>63</v>
      </c>
      <c r="O29" s="29">
        <v>50</v>
      </c>
      <c r="P29" s="31">
        <v>50</v>
      </c>
      <c r="Q29" s="30">
        <v>50</v>
      </c>
      <c r="R29" s="29" t="s">
        <v>110</v>
      </c>
      <c r="S29" s="31" t="s">
        <v>110</v>
      </c>
      <c r="T29" s="30" t="s">
        <v>110</v>
      </c>
      <c r="U29" s="88">
        <v>0.42372881355932207</v>
      </c>
      <c r="V29" s="89">
        <v>0.42372881355932207</v>
      </c>
      <c r="W29" s="89">
        <v>0.42372881355932207</v>
      </c>
      <c r="X29" s="90">
        <v>0.42372881355932207</v>
      </c>
      <c r="Y29" s="91">
        <f t="shared" si="0"/>
        <v>21.186440677966104</v>
      </c>
      <c r="Z29" s="92"/>
      <c r="AA29" s="92"/>
      <c r="AB29" s="93"/>
      <c r="AF29" s="20"/>
    </row>
    <row r="30" spans="1:38" x14ac:dyDescent="0.25">
      <c r="A30" s="29">
        <v>13</v>
      </c>
      <c r="B30" s="30"/>
      <c r="C30" s="29"/>
      <c r="D30" s="31"/>
      <c r="E30" s="30"/>
      <c r="F30" s="23" t="s">
        <v>64</v>
      </c>
      <c r="G30" s="24" t="s">
        <v>64</v>
      </c>
      <c r="H30" s="24" t="s">
        <v>64</v>
      </c>
      <c r="I30" s="24" t="s">
        <v>64</v>
      </c>
      <c r="J30" s="24" t="s">
        <v>64</v>
      </c>
      <c r="K30" s="24" t="s">
        <v>64</v>
      </c>
      <c r="L30" s="24" t="s">
        <v>64</v>
      </c>
      <c r="M30" s="24" t="s">
        <v>64</v>
      </c>
      <c r="N30" s="25" t="s">
        <v>64</v>
      </c>
      <c r="O30" s="29">
        <v>12</v>
      </c>
      <c r="P30" s="31">
        <v>10</v>
      </c>
      <c r="Q30" s="30">
        <v>10</v>
      </c>
      <c r="R30" s="29" t="s">
        <v>111</v>
      </c>
      <c r="S30" s="31" t="s">
        <v>111</v>
      </c>
      <c r="T30" s="30" t="s">
        <v>111</v>
      </c>
      <c r="U30" s="88">
        <v>5.0847457627118651</v>
      </c>
      <c r="V30" s="89">
        <v>5.0847457627118651</v>
      </c>
      <c r="W30" s="89">
        <v>5.0847457627118651</v>
      </c>
      <c r="X30" s="90">
        <v>5.0847457627118651</v>
      </c>
      <c r="Y30" s="91">
        <f t="shared" si="0"/>
        <v>61.016949152542381</v>
      </c>
      <c r="Z30" s="92"/>
      <c r="AA30" s="92"/>
      <c r="AB30" s="93"/>
      <c r="AD30" s="3"/>
      <c r="AF30" s="20"/>
    </row>
    <row r="31" spans="1:38" x14ac:dyDescent="0.25">
      <c r="A31" s="29">
        <v>14</v>
      </c>
      <c r="B31" s="30"/>
      <c r="C31" s="29"/>
      <c r="D31" s="31"/>
      <c r="E31" s="30"/>
      <c r="F31" s="23" t="s">
        <v>65</v>
      </c>
      <c r="G31" s="24" t="s">
        <v>65</v>
      </c>
      <c r="H31" s="24" t="s">
        <v>65</v>
      </c>
      <c r="I31" s="24" t="s">
        <v>65</v>
      </c>
      <c r="J31" s="24" t="s">
        <v>65</v>
      </c>
      <c r="K31" s="24" t="s">
        <v>65</v>
      </c>
      <c r="L31" s="24" t="s">
        <v>65</v>
      </c>
      <c r="M31" s="24" t="s">
        <v>65</v>
      </c>
      <c r="N31" s="25" t="s">
        <v>65</v>
      </c>
      <c r="O31" s="29">
        <v>5</v>
      </c>
      <c r="P31" s="31">
        <v>5</v>
      </c>
      <c r="Q31" s="30">
        <v>5</v>
      </c>
      <c r="R31" s="29" t="s">
        <v>112</v>
      </c>
      <c r="S31" s="31" t="s">
        <v>112</v>
      </c>
      <c r="T31" s="30" t="s">
        <v>112</v>
      </c>
      <c r="U31" s="88">
        <v>0</v>
      </c>
      <c r="V31" s="89">
        <v>0</v>
      </c>
      <c r="W31" s="89">
        <v>0</v>
      </c>
      <c r="X31" s="90">
        <v>0</v>
      </c>
      <c r="Y31" s="91">
        <f t="shared" si="0"/>
        <v>0</v>
      </c>
      <c r="Z31" s="92"/>
      <c r="AA31" s="92"/>
      <c r="AB31" s="93"/>
      <c r="AD31" s="3"/>
      <c r="AF31" s="20"/>
    </row>
    <row r="32" spans="1:38" x14ac:dyDescent="0.25">
      <c r="A32" s="29">
        <v>15</v>
      </c>
      <c r="B32" s="30"/>
      <c r="C32" s="29"/>
      <c r="D32" s="31"/>
      <c r="E32" s="30"/>
      <c r="F32" s="23" t="s">
        <v>66</v>
      </c>
      <c r="G32" s="24" t="s">
        <v>66</v>
      </c>
      <c r="H32" s="24" t="s">
        <v>66</v>
      </c>
      <c r="I32" s="24" t="s">
        <v>66</v>
      </c>
      <c r="J32" s="24" t="s">
        <v>66</v>
      </c>
      <c r="K32" s="24" t="s">
        <v>66</v>
      </c>
      <c r="L32" s="24" t="s">
        <v>66</v>
      </c>
      <c r="M32" s="24" t="s">
        <v>66</v>
      </c>
      <c r="N32" s="25" t="s">
        <v>66</v>
      </c>
      <c r="O32" s="29">
        <v>50</v>
      </c>
      <c r="P32" s="31">
        <v>50</v>
      </c>
      <c r="Q32" s="30">
        <v>50</v>
      </c>
      <c r="R32" s="29" t="s">
        <v>113</v>
      </c>
      <c r="S32" s="31" t="s">
        <v>113</v>
      </c>
      <c r="T32" s="30" t="s">
        <v>113</v>
      </c>
      <c r="U32" s="88">
        <v>0.84745762711864414</v>
      </c>
      <c r="V32" s="89">
        <v>0.84745762711864414</v>
      </c>
      <c r="W32" s="89">
        <v>0.84745762711864414</v>
      </c>
      <c r="X32" s="90">
        <v>0.84745762711864414</v>
      </c>
      <c r="Y32" s="91">
        <f t="shared" si="0"/>
        <v>42.372881355932208</v>
      </c>
      <c r="Z32" s="92"/>
      <c r="AA32" s="92"/>
      <c r="AB32" s="93"/>
      <c r="AF32" s="20"/>
    </row>
    <row r="33" spans="1:32" ht="18.75" customHeight="1" x14ac:dyDescent="0.25">
      <c r="A33" s="29">
        <v>16</v>
      </c>
      <c r="B33" s="30"/>
      <c r="C33" s="29"/>
      <c r="D33" s="31"/>
      <c r="E33" s="30"/>
      <c r="F33" s="23" t="s">
        <v>67</v>
      </c>
      <c r="G33" s="24" t="s">
        <v>67</v>
      </c>
      <c r="H33" s="24" t="s">
        <v>67</v>
      </c>
      <c r="I33" s="24" t="s">
        <v>67</v>
      </c>
      <c r="J33" s="24" t="s">
        <v>67</v>
      </c>
      <c r="K33" s="24" t="s">
        <v>67</v>
      </c>
      <c r="L33" s="24" t="s">
        <v>67</v>
      </c>
      <c r="M33" s="24" t="s">
        <v>67</v>
      </c>
      <c r="N33" s="25" t="s">
        <v>67</v>
      </c>
      <c r="O33" s="29">
        <v>10</v>
      </c>
      <c r="P33" s="31">
        <v>10</v>
      </c>
      <c r="Q33" s="30">
        <v>10</v>
      </c>
      <c r="R33" s="29" t="s">
        <v>111</v>
      </c>
      <c r="S33" s="31" t="s">
        <v>111</v>
      </c>
      <c r="T33" s="30" t="s">
        <v>111</v>
      </c>
      <c r="U33" s="88">
        <v>5.5084745762711869</v>
      </c>
      <c r="V33" s="89">
        <v>5.5084745762711869</v>
      </c>
      <c r="W33" s="89">
        <v>5.5084745762711869</v>
      </c>
      <c r="X33" s="90">
        <v>5.5084745762711869</v>
      </c>
      <c r="Y33" s="91">
        <f t="shared" si="0"/>
        <v>55.084745762711869</v>
      </c>
      <c r="Z33" s="92"/>
      <c r="AA33" s="92"/>
      <c r="AB33" s="93"/>
      <c r="AC33" s="12"/>
      <c r="AF33" s="20"/>
    </row>
    <row r="34" spans="1:32" s="17" customFormat="1" x14ac:dyDescent="0.25">
      <c r="A34" s="29">
        <v>17</v>
      </c>
      <c r="B34" s="30"/>
      <c r="C34" s="94"/>
      <c r="D34" s="95"/>
      <c r="E34" s="96"/>
      <c r="F34" s="97" t="s">
        <v>68</v>
      </c>
      <c r="G34" s="98" t="s">
        <v>68</v>
      </c>
      <c r="H34" s="98" t="s">
        <v>68</v>
      </c>
      <c r="I34" s="98" t="s">
        <v>68</v>
      </c>
      <c r="J34" s="98" t="s">
        <v>68</v>
      </c>
      <c r="K34" s="98" t="s">
        <v>68</v>
      </c>
      <c r="L34" s="98" t="s">
        <v>68</v>
      </c>
      <c r="M34" s="98" t="s">
        <v>68</v>
      </c>
      <c r="N34" s="99" t="s">
        <v>68</v>
      </c>
      <c r="O34" s="94">
        <v>30</v>
      </c>
      <c r="P34" s="95">
        <v>30</v>
      </c>
      <c r="Q34" s="96">
        <v>30</v>
      </c>
      <c r="R34" s="94" t="s">
        <v>110</v>
      </c>
      <c r="S34" s="95" t="s">
        <v>110</v>
      </c>
      <c r="T34" s="96" t="s">
        <v>110</v>
      </c>
      <c r="U34" s="100">
        <v>0.42372881355932207</v>
      </c>
      <c r="V34" s="101">
        <v>0.42372881355932207</v>
      </c>
      <c r="W34" s="101">
        <v>0.42372881355932207</v>
      </c>
      <c r="X34" s="102">
        <v>0.42372881355932207</v>
      </c>
      <c r="Y34" s="91">
        <f t="shared" si="0"/>
        <v>12.711864406779663</v>
      </c>
      <c r="Z34" s="92"/>
      <c r="AA34" s="92"/>
      <c r="AB34" s="93"/>
      <c r="AC34" s="16"/>
      <c r="AF34" s="20"/>
    </row>
    <row r="35" spans="1:32" x14ac:dyDescent="0.25">
      <c r="A35" s="29">
        <v>18</v>
      </c>
      <c r="B35" s="30"/>
      <c r="C35" s="29"/>
      <c r="D35" s="31"/>
      <c r="E35" s="30"/>
      <c r="F35" s="23" t="s">
        <v>69</v>
      </c>
      <c r="G35" s="24" t="s">
        <v>69</v>
      </c>
      <c r="H35" s="24" t="s">
        <v>69</v>
      </c>
      <c r="I35" s="24" t="s">
        <v>69</v>
      </c>
      <c r="J35" s="24" t="s">
        <v>69</v>
      </c>
      <c r="K35" s="24" t="s">
        <v>69</v>
      </c>
      <c r="L35" s="24" t="s">
        <v>69</v>
      </c>
      <c r="M35" s="24" t="s">
        <v>69</v>
      </c>
      <c r="N35" s="25" t="s">
        <v>69</v>
      </c>
      <c r="O35" s="29">
        <v>50</v>
      </c>
      <c r="P35" s="31">
        <v>50</v>
      </c>
      <c r="Q35" s="30">
        <v>50</v>
      </c>
      <c r="R35" s="29" t="s">
        <v>113</v>
      </c>
      <c r="S35" s="31" t="s">
        <v>113</v>
      </c>
      <c r="T35" s="30" t="s">
        <v>113</v>
      </c>
      <c r="U35" s="88">
        <v>1.6101694915254237</v>
      </c>
      <c r="V35" s="89">
        <v>1.6101694915254237</v>
      </c>
      <c r="W35" s="89">
        <v>1.6101694915254237</v>
      </c>
      <c r="X35" s="90">
        <v>1.6101694915254237</v>
      </c>
      <c r="Y35" s="91">
        <f t="shared" si="0"/>
        <v>80.508474576271183</v>
      </c>
      <c r="Z35" s="92"/>
      <c r="AA35" s="92"/>
      <c r="AB35" s="93"/>
      <c r="AE35" s="17"/>
      <c r="AF35" s="20"/>
    </row>
    <row r="36" spans="1:32" x14ac:dyDescent="0.25">
      <c r="A36" s="29">
        <v>19</v>
      </c>
      <c r="B36" s="30"/>
      <c r="C36" s="29"/>
      <c r="D36" s="31"/>
      <c r="E36" s="30"/>
      <c r="F36" s="23" t="s">
        <v>70</v>
      </c>
      <c r="G36" s="24" t="s">
        <v>70</v>
      </c>
      <c r="H36" s="24" t="s">
        <v>70</v>
      </c>
      <c r="I36" s="24" t="s">
        <v>70</v>
      </c>
      <c r="J36" s="24" t="s">
        <v>70</v>
      </c>
      <c r="K36" s="24" t="s">
        <v>70</v>
      </c>
      <c r="L36" s="24" t="s">
        <v>70</v>
      </c>
      <c r="M36" s="24" t="s">
        <v>70</v>
      </c>
      <c r="N36" s="25" t="s">
        <v>70</v>
      </c>
      <c r="O36" s="29">
        <v>10</v>
      </c>
      <c r="P36" s="31">
        <v>10</v>
      </c>
      <c r="Q36" s="30">
        <v>10</v>
      </c>
      <c r="R36" s="29" t="s">
        <v>112</v>
      </c>
      <c r="S36" s="31" t="s">
        <v>112</v>
      </c>
      <c r="T36" s="30" t="s">
        <v>112</v>
      </c>
      <c r="U36" s="88">
        <v>4.2372881355932206</v>
      </c>
      <c r="V36" s="89">
        <v>4.2372881355932206</v>
      </c>
      <c r="W36" s="89">
        <v>4.2372881355932206</v>
      </c>
      <c r="X36" s="90">
        <v>4.2372881355932206</v>
      </c>
      <c r="Y36" s="91">
        <f t="shared" si="0"/>
        <v>42.372881355932208</v>
      </c>
      <c r="Z36" s="92"/>
      <c r="AA36" s="92"/>
      <c r="AB36" s="93"/>
      <c r="AE36" s="17"/>
      <c r="AF36" s="20"/>
    </row>
    <row r="37" spans="1:32" x14ac:dyDescent="0.25">
      <c r="A37" s="29">
        <v>20</v>
      </c>
      <c r="B37" s="30"/>
      <c r="C37" s="29"/>
      <c r="D37" s="31"/>
      <c r="E37" s="30"/>
      <c r="F37" s="23" t="s">
        <v>71</v>
      </c>
      <c r="G37" s="24" t="s">
        <v>71</v>
      </c>
      <c r="H37" s="24" t="s">
        <v>71</v>
      </c>
      <c r="I37" s="24" t="s">
        <v>71</v>
      </c>
      <c r="J37" s="24" t="s">
        <v>71</v>
      </c>
      <c r="K37" s="24" t="s">
        <v>71</v>
      </c>
      <c r="L37" s="24" t="s">
        <v>71</v>
      </c>
      <c r="M37" s="24" t="s">
        <v>71</v>
      </c>
      <c r="N37" s="25" t="s">
        <v>71</v>
      </c>
      <c r="O37" s="29">
        <v>1</v>
      </c>
      <c r="P37" s="31">
        <v>1</v>
      </c>
      <c r="Q37" s="30">
        <v>1</v>
      </c>
      <c r="R37" s="29" t="s">
        <v>114</v>
      </c>
      <c r="S37" s="31" t="s">
        <v>114</v>
      </c>
      <c r="T37" s="30" t="s">
        <v>114</v>
      </c>
      <c r="U37" s="88">
        <v>21.186440677966104</v>
      </c>
      <c r="V37" s="89">
        <v>21.186440677966104</v>
      </c>
      <c r="W37" s="89">
        <v>21.186440677966104</v>
      </c>
      <c r="X37" s="90">
        <v>21.186440677966104</v>
      </c>
      <c r="Y37" s="91">
        <f t="shared" si="0"/>
        <v>21.186440677966104</v>
      </c>
      <c r="Z37" s="92"/>
      <c r="AA37" s="92"/>
      <c r="AB37" s="93"/>
      <c r="AE37" s="17"/>
      <c r="AF37" s="20"/>
    </row>
    <row r="38" spans="1:32" x14ac:dyDescent="0.25">
      <c r="A38" s="29">
        <v>21</v>
      </c>
      <c r="B38" s="30"/>
      <c r="C38" s="29"/>
      <c r="D38" s="31"/>
      <c r="E38" s="30"/>
      <c r="F38" s="23" t="s">
        <v>72</v>
      </c>
      <c r="G38" s="24" t="s">
        <v>72</v>
      </c>
      <c r="H38" s="24" t="s">
        <v>72</v>
      </c>
      <c r="I38" s="24" t="s">
        <v>72</v>
      </c>
      <c r="J38" s="24" t="s">
        <v>72</v>
      </c>
      <c r="K38" s="24" t="s">
        <v>72</v>
      </c>
      <c r="L38" s="24" t="s">
        <v>72</v>
      </c>
      <c r="M38" s="24" t="s">
        <v>72</v>
      </c>
      <c r="N38" s="25" t="s">
        <v>72</v>
      </c>
      <c r="O38" s="29">
        <v>20</v>
      </c>
      <c r="P38" s="31">
        <v>20</v>
      </c>
      <c r="Q38" s="30">
        <v>20</v>
      </c>
      <c r="R38" s="29" t="s">
        <v>110</v>
      </c>
      <c r="S38" s="31" t="s">
        <v>110</v>
      </c>
      <c r="T38" s="30" t="s">
        <v>110</v>
      </c>
      <c r="U38" s="88">
        <v>2.1186440677966103</v>
      </c>
      <c r="V38" s="89">
        <v>2.1186440677966103</v>
      </c>
      <c r="W38" s="89">
        <v>2.1186440677966103</v>
      </c>
      <c r="X38" s="90">
        <v>2.1186440677966103</v>
      </c>
      <c r="Y38" s="91">
        <f t="shared" si="0"/>
        <v>42.372881355932208</v>
      </c>
      <c r="Z38" s="92"/>
      <c r="AA38" s="92"/>
      <c r="AB38" s="93"/>
      <c r="AE38" s="17"/>
      <c r="AF38" s="20"/>
    </row>
    <row r="39" spans="1:32" x14ac:dyDescent="0.25">
      <c r="A39" s="29">
        <v>22</v>
      </c>
      <c r="B39" s="30"/>
      <c r="C39" s="29"/>
      <c r="D39" s="31"/>
      <c r="E39" s="30"/>
      <c r="F39" s="23" t="s">
        <v>73</v>
      </c>
      <c r="G39" s="24" t="s">
        <v>73</v>
      </c>
      <c r="H39" s="24" t="s">
        <v>73</v>
      </c>
      <c r="I39" s="24" t="s">
        <v>73</v>
      </c>
      <c r="J39" s="24" t="s">
        <v>73</v>
      </c>
      <c r="K39" s="24" t="s">
        <v>73</v>
      </c>
      <c r="L39" s="24" t="s">
        <v>73</v>
      </c>
      <c r="M39" s="24" t="s">
        <v>73</v>
      </c>
      <c r="N39" s="25" t="s">
        <v>73</v>
      </c>
      <c r="O39" s="29">
        <v>10</v>
      </c>
      <c r="P39" s="31">
        <v>10</v>
      </c>
      <c r="Q39" s="30">
        <v>10</v>
      </c>
      <c r="R39" s="29" t="s">
        <v>111</v>
      </c>
      <c r="S39" s="31" t="s">
        <v>111</v>
      </c>
      <c r="T39" s="30" t="s">
        <v>111</v>
      </c>
      <c r="U39" s="88">
        <v>2.9661016949152543</v>
      </c>
      <c r="V39" s="89">
        <v>2.9661016949152543</v>
      </c>
      <c r="W39" s="89">
        <v>2.9661016949152543</v>
      </c>
      <c r="X39" s="90">
        <v>2.9661016949152543</v>
      </c>
      <c r="Y39" s="91">
        <f t="shared" si="0"/>
        <v>29.661016949152543</v>
      </c>
      <c r="Z39" s="92"/>
      <c r="AA39" s="92"/>
      <c r="AB39" s="93"/>
      <c r="AE39" s="17"/>
      <c r="AF39" s="20"/>
    </row>
    <row r="40" spans="1:32" x14ac:dyDescent="0.25">
      <c r="A40" s="29">
        <v>23</v>
      </c>
      <c r="B40" s="30"/>
      <c r="C40" s="29"/>
      <c r="D40" s="31"/>
      <c r="E40" s="30"/>
      <c r="F40" s="23" t="s">
        <v>74</v>
      </c>
      <c r="G40" s="24" t="s">
        <v>74</v>
      </c>
      <c r="H40" s="24" t="s">
        <v>74</v>
      </c>
      <c r="I40" s="24" t="s">
        <v>74</v>
      </c>
      <c r="J40" s="24" t="s">
        <v>74</v>
      </c>
      <c r="K40" s="24" t="s">
        <v>74</v>
      </c>
      <c r="L40" s="24" t="s">
        <v>74</v>
      </c>
      <c r="M40" s="24" t="s">
        <v>74</v>
      </c>
      <c r="N40" s="25" t="s">
        <v>74</v>
      </c>
      <c r="O40" s="29">
        <v>20</v>
      </c>
      <c r="P40" s="31">
        <v>20</v>
      </c>
      <c r="Q40" s="30">
        <v>20</v>
      </c>
      <c r="R40" s="29" t="s">
        <v>115</v>
      </c>
      <c r="S40" s="31" t="s">
        <v>115</v>
      </c>
      <c r="T40" s="30" t="s">
        <v>115</v>
      </c>
      <c r="U40" s="88">
        <v>0</v>
      </c>
      <c r="V40" s="89">
        <v>0</v>
      </c>
      <c r="W40" s="89">
        <v>0</v>
      </c>
      <c r="X40" s="90">
        <v>0</v>
      </c>
      <c r="Y40" s="91">
        <f t="shared" si="0"/>
        <v>0</v>
      </c>
      <c r="Z40" s="92"/>
      <c r="AA40" s="92"/>
      <c r="AB40" s="93"/>
      <c r="AC40" s="15"/>
      <c r="AF40" s="20"/>
    </row>
    <row r="41" spans="1:32" x14ac:dyDescent="0.25">
      <c r="A41" s="29">
        <v>24</v>
      </c>
      <c r="B41" s="30"/>
      <c r="C41" s="29"/>
      <c r="D41" s="31"/>
      <c r="E41" s="30"/>
      <c r="F41" s="23" t="s">
        <v>75</v>
      </c>
      <c r="G41" s="24" t="s">
        <v>75</v>
      </c>
      <c r="H41" s="24" t="s">
        <v>75</v>
      </c>
      <c r="I41" s="24" t="s">
        <v>75</v>
      </c>
      <c r="J41" s="24" t="s">
        <v>75</v>
      </c>
      <c r="K41" s="24" t="s">
        <v>75</v>
      </c>
      <c r="L41" s="24" t="s">
        <v>75</v>
      </c>
      <c r="M41" s="24" t="s">
        <v>75</v>
      </c>
      <c r="N41" s="25" t="s">
        <v>75</v>
      </c>
      <c r="O41" s="29">
        <v>3</v>
      </c>
      <c r="P41" s="31">
        <v>3</v>
      </c>
      <c r="Q41" s="30">
        <v>3</v>
      </c>
      <c r="R41" s="29" t="s">
        <v>116</v>
      </c>
      <c r="S41" s="31" t="s">
        <v>116</v>
      </c>
      <c r="T41" s="30" t="s">
        <v>116</v>
      </c>
      <c r="U41" s="88">
        <v>0</v>
      </c>
      <c r="V41" s="89">
        <v>0</v>
      </c>
      <c r="W41" s="89">
        <v>0</v>
      </c>
      <c r="X41" s="90">
        <v>0</v>
      </c>
      <c r="Y41" s="91">
        <f t="shared" si="0"/>
        <v>0</v>
      </c>
      <c r="Z41" s="92"/>
      <c r="AA41" s="92"/>
      <c r="AB41" s="93"/>
      <c r="AF41" s="20"/>
    </row>
    <row r="42" spans="1:32" x14ac:dyDescent="0.25">
      <c r="A42" s="29">
        <v>25</v>
      </c>
      <c r="B42" s="30"/>
      <c r="C42" s="29"/>
      <c r="D42" s="31"/>
      <c r="E42" s="30"/>
      <c r="F42" s="23" t="s">
        <v>76</v>
      </c>
      <c r="G42" s="24" t="s">
        <v>76</v>
      </c>
      <c r="H42" s="24" t="s">
        <v>76</v>
      </c>
      <c r="I42" s="24" t="s">
        <v>76</v>
      </c>
      <c r="J42" s="24" t="s">
        <v>76</v>
      </c>
      <c r="K42" s="24" t="s">
        <v>76</v>
      </c>
      <c r="L42" s="24" t="s">
        <v>76</v>
      </c>
      <c r="M42" s="24" t="s">
        <v>76</v>
      </c>
      <c r="N42" s="25" t="s">
        <v>76</v>
      </c>
      <c r="O42" s="29">
        <v>5</v>
      </c>
      <c r="P42" s="31">
        <v>5</v>
      </c>
      <c r="Q42" s="30">
        <v>5</v>
      </c>
      <c r="R42" s="29" t="s">
        <v>113</v>
      </c>
      <c r="S42" s="31" t="s">
        <v>113</v>
      </c>
      <c r="T42" s="30" t="s">
        <v>113</v>
      </c>
      <c r="U42" s="88">
        <v>2.5423728813559325</v>
      </c>
      <c r="V42" s="89">
        <v>2.5423728813559325</v>
      </c>
      <c r="W42" s="89">
        <v>2.5423728813559325</v>
      </c>
      <c r="X42" s="90">
        <v>2.5423728813559325</v>
      </c>
      <c r="Y42" s="91">
        <f t="shared" si="0"/>
        <v>12.711864406779663</v>
      </c>
      <c r="Z42" s="92"/>
      <c r="AA42" s="92"/>
      <c r="AB42" s="93"/>
      <c r="AF42" s="20"/>
    </row>
    <row r="43" spans="1:32" x14ac:dyDescent="0.25">
      <c r="A43" s="29">
        <v>26</v>
      </c>
      <c r="B43" s="30"/>
      <c r="C43" s="29"/>
      <c r="D43" s="31"/>
      <c r="E43" s="30"/>
      <c r="F43" s="23" t="s">
        <v>77</v>
      </c>
      <c r="G43" s="24" t="s">
        <v>77</v>
      </c>
      <c r="H43" s="24" t="s">
        <v>77</v>
      </c>
      <c r="I43" s="24" t="s">
        <v>77</v>
      </c>
      <c r="J43" s="24" t="s">
        <v>77</v>
      </c>
      <c r="K43" s="24" t="s">
        <v>77</v>
      </c>
      <c r="L43" s="24" t="s">
        <v>77</v>
      </c>
      <c r="M43" s="24" t="s">
        <v>77</v>
      </c>
      <c r="N43" s="25" t="s">
        <v>77</v>
      </c>
      <c r="O43" s="29">
        <v>5</v>
      </c>
      <c r="P43" s="31">
        <v>5</v>
      </c>
      <c r="Q43" s="30">
        <v>5</v>
      </c>
      <c r="R43" s="29" t="s">
        <v>117</v>
      </c>
      <c r="S43" s="31" t="s">
        <v>117</v>
      </c>
      <c r="T43" s="30" t="s">
        <v>117</v>
      </c>
      <c r="U43" s="88">
        <v>0</v>
      </c>
      <c r="V43" s="89">
        <v>0</v>
      </c>
      <c r="W43" s="89">
        <v>0</v>
      </c>
      <c r="X43" s="90">
        <v>0</v>
      </c>
      <c r="Y43" s="91">
        <f t="shared" si="0"/>
        <v>0</v>
      </c>
      <c r="Z43" s="92"/>
      <c r="AA43" s="92"/>
      <c r="AB43" s="93"/>
      <c r="AF43" s="20"/>
    </row>
    <row r="44" spans="1:32" x14ac:dyDescent="0.25">
      <c r="A44" s="29">
        <v>27</v>
      </c>
      <c r="B44" s="30"/>
      <c r="C44" s="29"/>
      <c r="D44" s="31"/>
      <c r="E44" s="30"/>
      <c r="F44" s="23" t="s">
        <v>78</v>
      </c>
      <c r="G44" s="24" t="s">
        <v>78</v>
      </c>
      <c r="H44" s="24" t="s">
        <v>78</v>
      </c>
      <c r="I44" s="24" t="s">
        <v>78</v>
      </c>
      <c r="J44" s="24" t="s">
        <v>78</v>
      </c>
      <c r="K44" s="24" t="s">
        <v>78</v>
      </c>
      <c r="L44" s="24" t="s">
        <v>78</v>
      </c>
      <c r="M44" s="24" t="s">
        <v>78</v>
      </c>
      <c r="N44" s="25" t="s">
        <v>78</v>
      </c>
      <c r="O44" s="29">
        <v>3</v>
      </c>
      <c r="P44" s="31">
        <v>3</v>
      </c>
      <c r="Q44" s="30">
        <v>3</v>
      </c>
      <c r="R44" s="29" t="s">
        <v>111</v>
      </c>
      <c r="S44" s="31" t="s">
        <v>111</v>
      </c>
      <c r="T44" s="30" t="s">
        <v>111</v>
      </c>
      <c r="U44" s="88">
        <v>4.6610169491525424</v>
      </c>
      <c r="V44" s="89">
        <v>4.6610169491525424</v>
      </c>
      <c r="W44" s="89">
        <v>4.6610169491525424</v>
      </c>
      <c r="X44" s="90">
        <v>4.6610169491525424</v>
      </c>
      <c r="Y44" s="91">
        <f t="shared" si="0"/>
        <v>13.983050847457626</v>
      </c>
      <c r="Z44" s="92"/>
      <c r="AA44" s="92"/>
      <c r="AB44" s="93"/>
      <c r="AF44" s="20"/>
    </row>
    <row r="45" spans="1:32" x14ac:dyDescent="0.25">
      <c r="A45" s="29">
        <v>28</v>
      </c>
      <c r="B45" s="30"/>
      <c r="C45" s="29"/>
      <c r="D45" s="31"/>
      <c r="E45" s="30"/>
      <c r="F45" s="23" t="s">
        <v>79</v>
      </c>
      <c r="G45" s="24" t="s">
        <v>79</v>
      </c>
      <c r="H45" s="24" t="s">
        <v>79</v>
      </c>
      <c r="I45" s="24" t="s">
        <v>79</v>
      </c>
      <c r="J45" s="24" t="s">
        <v>79</v>
      </c>
      <c r="K45" s="24" t="s">
        <v>79</v>
      </c>
      <c r="L45" s="24" t="s">
        <v>79</v>
      </c>
      <c r="M45" s="24" t="s">
        <v>79</v>
      </c>
      <c r="N45" s="25" t="s">
        <v>79</v>
      </c>
      <c r="O45" s="29">
        <v>10</v>
      </c>
      <c r="P45" s="31">
        <v>10</v>
      </c>
      <c r="Q45" s="30">
        <v>10</v>
      </c>
      <c r="R45" s="29" t="s">
        <v>113</v>
      </c>
      <c r="S45" s="31" t="s">
        <v>113</v>
      </c>
      <c r="T45" s="30" t="s">
        <v>113</v>
      </c>
      <c r="U45" s="88">
        <v>0</v>
      </c>
      <c r="V45" s="89">
        <v>0</v>
      </c>
      <c r="W45" s="89">
        <v>0</v>
      </c>
      <c r="X45" s="90">
        <v>0</v>
      </c>
      <c r="Y45" s="91">
        <f t="shared" si="0"/>
        <v>0</v>
      </c>
      <c r="Z45" s="92"/>
      <c r="AA45" s="92"/>
      <c r="AB45" s="93"/>
      <c r="AF45" s="20"/>
    </row>
    <row r="46" spans="1:32" x14ac:dyDescent="0.25">
      <c r="A46" s="29">
        <v>29</v>
      </c>
      <c r="B46" s="30"/>
      <c r="C46" s="29"/>
      <c r="D46" s="31"/>
      <c r="E46" s="30"/>
      <c r="F46" s="23" t="s">
        <v>80</v>
      </c>
      <c r="G46" s="24" t="s">
        <v>80</v>
      </c>
      <c r="H46" s="24" t="s">
        <v>80</v>
      </c>
      <c r="I46" s="24" t="s">
        <v>80</v>
      </c>
      <c r="J46" s="24" t="s">
        <v>80</v>
      </c>
      <c r="K46" s="24" t="s">
        <v>80</v>
      </c>
      <c r="L46" s="24" t="s">
        <v>80</v>
      </c>
      <c r="M46" s="24" t="s">
        <v>80</v>
      </c>
      <c r="N46" s="25" t="s">
        <v>80</v>
      </c>
      <c r="O46" s="29">
        <v>7</v>
      </c>
      <c r="P46" s="31">
        <v>7</v>
      </c>
      <c r="Q46" s="30">
        <v>7</v>
      </c>
      <c r="R46" s="29" t="s">
        <v>112</v>
      </c>
      <c r="S46" s="31" t="s">
        <v>112</v>
      </c>
      <c r="T46" s="30" t="s">
        <v>112</v>
      </c>
      <c r="U46" s="88">
        <v>20.33898305084746</v>
      </c>
      <c r="V46" s="89">
        <v>20.33898305084746</v>
      </c>
      <c r="W46" s="89">
        <v>20.33898305084746</v>
      </c>
      <c r="X46" s="90">
        <v>20.33898305084746</v>
      </c>
      <c r="Y46" s="91">
        <f t="shared" si="0"/>
        <v>142.37288135593224</v>
      </c>
      <c r="Z46" s="92"/>
      <c r="AA46" s="92"/>
      <c r="AB46" s="93"/>
      <c r="AF46" s="20"/>
    </row>
    <row r="47" spans="1:32" x14ac:dyDescent="0.25">
      <c r="A47" s="29">
        <v>30</v>
      </c>
      <c r="B47" s="30"/>
      <c r="C47" s="29"/>
      <c r="D47" s="31"/>
      <c r="E47" s="30"/>
      <c r="F47" s="23" t="s">
        <v>81</v>
      </c>
      <c r="G47" s="24" t="s">
        <v>81</v>
      </c>
      <c r="H47" s="24" t="s">
        <v>81</v>
      </c>
      <c r="I47" s="24" t="s">
        <v>81</v>
      </c>
      <c r="J47" s="24" t="s">
        <v>81</v>
      </c>
      <c r="K47" s="24" t="s">
        <v>81</v>
      </c>
      <c r="L47" s="24" t="s">
        <v>81</v>
      </c>
      <c r="M47" s="24" t="s">
        <v>81</v>
      </c>
      <c r="N47" s="25" t="s">
        <v>81</v>
      </c>
      <c r="O47" s="29">
        <v>3</v>
      </c>
      <c r="P47" s="31">
        <v>3</v>
      </c>
      <c r="Q47" s="30">
        <v>3</v>
      </c>
      <c r="R47" s="29" t="s">
        <v>113</v>
      </c>
      <c r="S47" s="31" t="s">
        <v>113</v>
      </c>
      <c r="T47" s="30" t="s">
        <v>113</v>
      </c>
      <c r="U47" s="88">
        <v>4.2372881355932206</v>
      </c>
      <c r="V47" s="89">
        <v>4.2372881355932206</v>
      </c>
      <c r="W47" s="89">
        <v>4.2372881355932206</v>
      </c>
      <c r="X47" s="90">
        <v>4.2372881355932206</v>
      </c>
      <c r="Y47" s="91">
        <f t="shared" si="0"/>
        <v>12.711864406779661</v>
      </c>
      <c r="Z47" s="92"/>
      <c r="AA47" s="92"/>
      <c r="AB47" s="93"/>
      <c r="AF47" s="20"/>
    </row>
    <row r="48" spans="1:32" x14ac:dyDescent="0.25">
      <c r="A48" s="29">
        <v>31</v>
      </c>
      <c r="B48" s="30"/>
      <c r="C48" s="29"/>
      <c r="D48" s="31"/>
      <c r="E48" s="30"/>
      <c r="F48" s="23" t="s">
        <v>82</v>
      </c>
      <c r="G48" s="24" t="s">
        <v>82</v>
      </c>
      <c r="H48" s="24" t="s">
        <v>82</v>
      </c>
      <c r="I48" s="24" t="s">
        <v>82</v>
      </c>
      <c r="J48" s="24" t="s">
        <v>82</v>
      </c>
      <c r="K48" s="24" t="s">
        <v>82</v>
      </c>
      <c r="L48" s="24" t="s">
        <v>82</v>
      </c>
      <c r="M48" s="24" t="s">
        <v>82</v>
      </c>
      <c r="N48" s="25" t="s">
        <v>82</v>
      </c>
      <c r="O48" s="29">
        <v>50</v>
      </c>
      <c r="P48" s="31">
        <v>50</v>
      </c>
      <c r="Q48" s="30">
        <v>50</v>
      </c>
      <c r="R48" s="29" t="s">
        <v>114</v>
      </c>
      <c r="S48" s="31" t="s">
        <v>114</v>
      </c>
      <c r="T48" s="30" t="s">
        <v>114</v>
      </c>
      <c r="U48" s="88">
        <v>2.5423728813559325</v>
      </c>
      <c r="V48" s="89">
        <v>2.5423728813559325</v>
      </c>
      <c r="W48" s="89">
        <v>2.5423728813559325</v>
      </c>
      <c r="X48" s="90">
        <v>2.5423728813559325</v>
      </c>
      <c r="Y48" s="91">
        <f t="shared" si="0"/>
        <v>127.11864406779662</v>
      </c>
      <c r="Z48" s="92"/>
      <c r="AA48" s="92"/>
      <c r="AB48" s="93"/>
      <c r="AF48" s="20"/>
    </row>
    <row r="49" spans="1:32" x14ac:dyDescent="0.25">
      <c r="A49" s="29">
        <v>32</v>
      </c>
      <c r="B49" s="30"/>
      <c r="C49" s="29"/>
      <c r="D49" s="31"/>
      <c r="E49" s="30"/>
      <c r="F49" s="23" t="s">
        <v>83</v>
      </c>
      <c r="G49" s="24" t="s">
        <v>83</v>
      </c>
      <c r="H49" s="24" t="s">
        <v>83</v>
      </c>
      <c r="I49" s="24" t="s">
        <v>83</v>
      </c>
      <c r="J49" s="24" t="s">
        <v>83</v>
      </c>
      <c r="K49" s="24" t="s">
        <v>83</v>
      </c>
      <c r="L49" s="24" t="s">
        <v>83</v>
      </c>
      <c r="M49" s="24" t="s">
        <v>83</v>
      </c>
      <c r="N49" s="25" t="s">
        <v>83</v>
      </c>
      <c r="O49" s="29">
        <v>2</v>
      </c>
      <c r="P49" s="31">
        <v>2</v>
      </c>
      <c r="Q49" s="30">
        <v>2</v>
      </c>
      <c r="R49" s="29" t="s">
        <v>111</v>
      </c>
      <c r="S49" s="31" t="s">
        <v>111</v>
      </c>
      <c r="T49" s="30" t="s">
        <v>111</v>
      </c>
      <c r="U49" s="88">
        <v>74.152542372881356</v>
      </c>
      <c r="V49" s="89">
        <v>74.152542372881356</v>
      </c>
      <c r="W49" s="89">
        <v>74.152542372881356</v>
      </c>
      <c r="X49" s="90">
        <v>74.152542372881356</v>
      </c>
      <c r="Y49" s="91">
        <f t="shared" si="0"/>
        <v>148.30508474576271</v>
      </c>
      <c r="Z49" s="92"/>
      <c r="AA49" s="92"/>
      <c r="AB49" s="93"/>
      <c r="AF49" s="20"/>
    </row>
    <row r="50" spans="1:32" x14ac:dyDescent="0.25">
      <c r="A50" s="29">
        <v>33</v>
      </c>
      <c r="B50" s="30"/>
      <c r="C50" s="29"/>
      <c r="D50" s="31"/>
      <c r="E50" s="30"/>
      <c r="F50" s="23" t="s">
        <v>84</v>
      </c>
      <c r="G50" s="24" t="s">
        <v>84</v>
      </c>
      <c r="H50" s="24" t="s">
        <v>84</v>
      </c>
      <c r="I50" s="24" t="s">
        <v>84</v>
      </c>
      <c r="J50" s="24" t="s">
        <v>84</v>
      </c>
      <c r="K50" s="24" t="s">
        <v>84</v>
      </c>
      <c r="L50" s="24" t="s">
        <v>84</v>
      </c>
      <c r="M50" s="24" t="s">
        <v>84</v>
      </c>
      <c r="N50" s="25" t="s">
        <v>84</v>
      </c>
      <c r="O50" s="29">
        <v>6</v>
      </c>
      <c r="P50" s="31">
        <v>6</v>
      </c>
      <c r="Q50" s="30">
        <v>6</v>
      </c>
      <c r="R50" s="29" t="s">
        <v>118</v>
      </c>
      <c r="S50" s="31" t="s">
        <v>118</v>
      </c>
      <c r="T50" s="30" t="s">
        <v>118</v>
      </c>
      <c r="U50" s="88">
        <v>8.0508474576271194</v>
      </c>
      <c r="V50" s="89">
        <v>8.0508474576271194</v>
      </c>
      <c r="W50" s="89">
        <v>8.0508474576271194</v>
      </c>
      <c r="X50" s="90">
        <v>8.0508474576271194</v>
      </c>
      <c r="Y50" s="91">
        <f t="shared" si="0"/>
        <v>48.305084745762713</v>
      </c>
      <c r="Z50" s="92"/>
      <c r="AA50" s="92"/>
      <c r="AB50" s="93"/>
      <c r="AF50" s="20"/>
    </row>
    <row r="51" spans="1:32" x14ac:dyDescent="0.25">
      <c r="A51" s="29">
        <v>34</v>
      </c>
      <c r="B51" s="30"/>
      <c r="C51" s="29"/>
      <c r="D51" s="31"/>
      <c r="E51" s="30"/>
      <c r="F51" s="23" t="s">
        <v>85</v>
      </c>
      <c r="G51" s="24" t="s">
        <v>85</v>
      </c>
      <c r="H51" s="24" t="s">
        <v>85</v>
      </c>
      <c r="I51" s="24" t="s">
        <v>85</v>
      </c>
      <c r="J51" s="24" t="s">
        <v>85</v>
      </c>
      <c r="K51" s="24" t="s">
        <v>85</v>
      </c>
      <c r="L51" s="24" t="s">
        <v>85</v>
      </c>
      <c r="M51" s="24" t="s">
        <v>85</v>
      </c>
      <c r="N51" s="25" t="s">
        <v>85</v>
      </c>
      <c r="O51" s="29">
        <v>50</v>
      </c>
      <c r="P51" s="31">
        <v>50</v>
      </c>
      <c r="Q51" s="30">
        <v>50</v>
      </c>
      <c r="R51" s="29" t="s">
        <v>110</v>
      </c>
      <c r="S51" s="31" t="s">
        <v>110</v>
      </c>
      <c r="T51" s="30" t="s">
        <v>110</v>
      </c>
      <c r="U51" s="88">
        <v>2.1186440677966103</v>
      </c>
      <c r="V51" s="89">
        <v>2.1186440677966103</v>
      </c>
      <c r="W51" s="89">
        <v>2.1186440677966103</v>
      </c>
      <c r="X51" s="90">
        <v>2.1186440677966103</v>
      </c>
      <c r="Y51" s="91">
        <f t="shared" si="0"/>
        <v>105.93220338983052</v>
      </c>
      <c r="Z51" s="92"/>
      <c r="AA51" s="92"/>
      <c r="AB51" s="93"/>
      <c r="AF51" s="20"/>
    </row>
    <row r="52" spans="1:32" x14ac:dyDescent="0.25">
      <c r="A52" s="29">
        <v>35</v>
      </c>
      <c r="B52" s="30"/>
      <c r="C52" s="29"/>
      <c r="D52" s="31"/>
      <c r="E52" s="30"/>
      <c r="F52" s="23" t="s">
        <v>86</v>
      </c>
      <c r="G52" s="24" t="s">
        <v>86</v>
      </c>
      <c r="H52" s="24" t="s">
        <v>86</v>
      </c>
      <c r="I52" s="24" t="s">
        <v>86</v>
      </c>
      <c r="J52" s="24" t="s">
        <v>86</v>
      </c>
      <c r="K52" s="24" t="s">
        <v>86</v>
      </c>
      <c r="L52" s="24" t="s">
        <v>86</v>
      </c>
      <c r="M52" s="24" t="s">
        <v>86</v>
      </c>
      <c r="N52" s="25" t="s">
        <v>86</v>
      </c>
      <c r="O52" s="29">
        <v>22</v>
      </c>
      <c r="P52" s="31">
        <v>22</v>
      </c>
      <c r="Q52" s="30">
        <v>22</v>
      </c>
      <c r="R52" s="29" t="s">
        <v>110</v>
      </c>
      <c r="S52" s="31" t="s">
        <v>110</v>
      </c>
      <c r="T52" s="30" t="s">
        <v>110</v>
      </c>
      <c r="U52" s="88">
        <v>0.42372881355932207</v>
      </c>
      <c r="V52" s="89">
        <v>0.42372881355932207</v>
      </c>
      <c r="W52" s="89">
        <v>0.42372881355932207</v>
      </c>
      <c r="X52" s="90">
        <v>0.42372881355932207</v>
      </c>
      <c r="Y52" s="91">
        <f t="shared" si="0"/>
        <v>9.3220338983050848</v>
      </c>
      <c r="Z52" s="92"/>
      <c r="AA52" s="92"/>
      <c r="AB52" s="93"/>
      <c r="AF52" s="20"/>
    </row>
    <row r="53" spans="1:32" x14ac:dyDescent="0.25">
      <c r="A53" s="29">
        <v>36</v>
      </c>
      <c r="B53" s="30"/>
      <c r="C53" s="29"/>
      <c r="D53" s="31"/>
      <c r="E53" s="30"/>
      <c r="F53" s="23" t="s">
        <v>87</v>
      </c>
      <c r="G53" s="24" t="s">
        <v>87</v>
      </c>
      <c r="H53" s="24" t="s">
        <v>87</v>
      </c>
      <c r="I53" s="24" t="s">
        <v>87</v>
      </c>
      <c r="J53" s="24" t="s">
        <v>87</v>
      </c>
      <c r="K53" s="24" t="s">
        <v>87</v>
      </c>
      <c r="L53" s="24" t="s">
        <v>87</v>
      </c>
      <c r="M53" s="24" t="s">
        <v>87</v>
      </c>
      <c r="N53" s="25" t="s">
        <v>87</v>
      </c>
      <c r="O53" s="29">
        <v>3</v>
      </c>
      <c r="P53" s="31">
        <v>3</v>
      </c>
      <c r="Q53" s="30">
        <v>3</v>
      </c>
      <c r="R53" s="29" t="s">
        <v>111</v>
      </c>
      <c r="S53" s="31" t="s">
        <v>111</v>
      </c>
      <c r="T53" s="30" t="s">
        <v>111</v>
      </c>
      <c r="U53" s="88">
        <v>18.64406779661017</v>
      </c>
      <c r="V53" s="89">
        <v>18.64406779661017</v>
      </c>
      <c r="W53" s="89">
        <v>18.64406779661017</v>
      </c>
      <c r="X53" s="90">
        <v>18.64406779661017</v>
      </c>
      <c r="Y53" s="91">
        <f t="shared" si="0"/>
        <v>55.932203389830505</v>
      </c>
      <c r="Z53" s="92"/>
      <c r="AA53" s="92"/>
      <c r="AB53" s="93"/>
      <c r="AF53" s="20"/>
    </row>
    <row r="54" spans="1:32" x14ac:dyDescent="0.25">
      <c r="A54" s="29">
        <v>37</v>
      </c>
      <c r="B54" s="30"/>
      <c r="C54" s="29"/>
      <c r="D54" s="31"/>
      <c r="E54" s="30"/>
      <c r="F54" s="23" t="s">
        <v>128</v>
      </c>
      <c r="G54" s="24" t="s">
        <v>88</v>
      </c>
      <c r="H54" s="24" t="s">
        <v>88</v>
      </c>
      <c r="I54" s="24" t="s">
        <v>88</v>
      </c>
      <c r="J54" s="24" t="s">
        <v>88</v>
      </c>
      <c r="K54" s="24" t="s">
        <v>88</v>
      </c>
      <c r="L54" s="24" t="s">
        <v>88</v>
      </c>
      <c r="M54" s="24" t="s">
        <v>88</v>
      </c>
      <c r="N54" s="25" t="s">
        <v>88</v>
      </c>
      <c r="O54" s="29">
        <v>50</v>
      </c>
      <c r="P54" s="31">
        <v>50</v>
      </c>
      <c r="Q54" s="30">
        <v>50</v>
      </c>
      <c r="R54" s="29" t="s">
        <v>110</v>
      </c>
      <c r="S54" s="31" t="s">
        <v>110</v>
      </c>
      <c r="T54" s="30" t="s">
        <v>110</v>
      </c>
      <c r="U54" s="88">
        <v>0.59322033898305082</v>
      </c>
      <c r="V54" s="89">
        <v>0.59322033898305082</v>
      </c>
      <c r="W54" s="89">
        <v>0.59322033898305082</v>
      </c>
      <c r="X54" s="90">
        <v>0.59322033898305082</v>
      </c>
      <c r="Y54" s="91">
        <f t="shared" si="0"/>
        <v>29.66101694915254</v>
      </c>
      <c r="Z54" s="92"/>
      <c r="AA54" s="92"/>
      <c r="AB54" s="93"/>
      <c r="AF54" s="20"/>
    </row>
    <row r="55" spans="1:32" x14ac:dyDescent="0.25">
      <c r="A55" s="29">
        <v>38</v>
      </c>
      <c r="B55" s="30"/>
      <c r="C55" s="29"/>
      <c r="D55" s="31"/>
      <c r="E55" s="30"/>
      <c r="F55" s="23" t="s">
        <v>89</v>
      </c>
      <c r="G55" s="24" t="s">
        <v>89</v>
      </c>
      <c r="H55" s="24" t="s">
        <v>89</v>
      </c>
      <c r="I55" s="24" t="s">
        <v>89</v>
      </c>
      <c r="J55" s="24" t="s">
        <v>89</v>
      </c>
      <c r="K55" s="24" t="s">
        <v>89</v>
      </c>
      <c r="L55" s="24" t="s">
        <v>89</v>
      </c>
      <c r="M55" s="24" t="s">
        <v>89</v>
      </c>
      <c r="N55" s="25" t="s">
        <v>89</v>
      </c>
      <c r="O55" s="29">
        <v>10</v>
      </c>
      <c r="P55" s="31">
        <v>10</v>
      </c>
      <c r="Q55" s="30">
        <v>10</v>
      </c>
      <c r="R55" s="29" t="s">
        <v>120</v>
      </c>
      <c r="S55" s="31" t="s">
        <v>120</v>
      </c>
      <c r="T55" s="30" t="s">
        <v>120</v>
      </c>
      <c r="U55" s="88">
        <v>29.661016949152543</v>
      </c>
      <c r="V55" s="89">
        <v>29.661016949152543</v>
      </c>
      <c r="W55" s="89">
        <v>29.661016949152543</v>
      </c>
      <c r="X55" s="90">
        <v>29.661016949152543</v>
      </c>
      <c r="Y55" s="91">
        <f t="shared" si="0"/>
        <v>296.61016949152543</v>
      </c>
      <c r="Z55" s="92"/>
      <c r="AA55" s="92"/>
      <c r="AB55" s="93"/>
      <c r="AF55" s="20"/>
    </row>
    <row r="56" spans="1:32" x14ac:dyDescent="0.25">
      <c r="A56" s="29">
        <v>39</v>
      </c>
      <c r="B56" s="30"/>
      <c r="C56" s="29"/>
      <c r="D56" s="31"/>
      <c r="E56" s="30"/>
      <c r="F56" s="23" t="s">
        <v>90</v>
      </c>
      <c r="G56" s="24" t="s">
        <v>90</v>
      </c>
      <c r="H56" s="24" t="s">
        <v>90</v>
      </c>
      <c r="I56" s="24" t="s">
        <v>90</v>
      </c>
      <c r="J56" s="24" t="s">
        <v>90</v>
      </c>
      <c r="K56" s="24" t="s">
        <v>90</v>
      </c>
      <c r="L56" s="24" t="s">
        <v>90</v>
      </c>
      <c r="M56" s="24" t="s">
        <v>90</v>
      </c>
      <c r="N56" s="25" t="s">
        <v>90</v>
      </c>
      <c r="O56" s="29">
        <v>10</v>
      </c>
      <c r="P56" s="31">
        <v>10</v>
      </c>
      <c r="Q56" s="30">
        <v>10</v>
      </c>
      <c r="R56" s="29" t="s">
        <v>120</v>
      </c>
      <c r="S56" s="31" t="s">
        <v>120</v>
      </c>
      <c r="T56" s="30" t="s">
        <v>120</v>
      </c>
      <c r="U56" s="88">
        <v>13.983050847457628</v>
      </c>
      <c r="V56" s="89">
        <v>13.983050847457628</v>
      </c>
      <c r="W56" s="89">
        <v>13.983050847457628</v>
      </c>
      <c r="X56" s="90">
        <v>13.983050847457628</v>
      </c>
      <c r="Y56" s="91">
        <f t="shared" si="0"/>
        <v>139.83050847457628</v>
      </c>
      <c r="Z56" s="92"/>
      <c r="AA56" s="92"/>
      <c r="AB56" s="93"/>
      <c r="AF56" s="20"/>
    </row>
    <row r="57" spans="1:32" x14ac:dyDescent="0.25">
      <c r="A57" s="29">
        <v>40</v>
      </c>
      <c r="B57" s="30"/>
      <c r="C57" s="29"/>
      <c r="D57" s="31"/>
      <c r="E57" s="30"/>
      <c r="F57" s="23" t="s">
        <v>91</v>
      </c>
      <c r="G57" s="24" t="s">
        <v>91</v>
      </c>
      <c r="H57" s="24" t="s">
        <v>91</v>
      </c>
      <c r="I57" s="24" t="s">
        <v>91</v>
      </c>
      <c r="J57" s="24" t="s">
        <v>91</v>
      </c>
      <c r="K57" s="24" t="s">
        <v>91</v>
      </c>
      <c r="L57" s="24" t="s">
        <v>91</v>
      </c>
      <c r="M57" s="24" t="s">
        <v>91</v>
      </c>
      <c r="N57" s="25" t="s">
        <v>91</v>
      </c>
      <c r="O57" s="29">
        <v>20</v>
      </c>
      <c r="P57" s="31">
        <v>20</v>
      </c>
      <c r="Q57" s="30">
        <v>20</v>
      </c>
      <c r="R57" s="29" t="s">
        <v>110</v>
      </c>
      <c r="S57" s="31" t="s">
        <v>110</v>
      </c>
      <c r="T57" s="30" t="s">
        <v>110</v>
      </c>
      <c r="U57" s="88">
        <v>1.6949152542372883</v>
      </c>
      <c r="V57" s="89">
        <v>1.6949152542372883</v>
      </c>
      <c r="W57" s="89">
        <v>1.6949152542372883</v>
      </c>
      <c r="X57" s="90">
        <v>1.6949152542372883</v>
      </c>
      <c r="Y57" s="91">
        <f t="shared" si="0"/>
        <v>33.898305084745765</v>
      </c>
      <c r="Z57" s="92"/>
      <c r="AA57" s="92"/>
      <c r="AB57" s="93"/>
      <c r="AF57" s="20"/>
    </row>
    <row r="58" spans="1:32" x14ac:dyDescent="0.25">
      <c r="A58" s="29">
        <v>41</v>
      </c>
      <c r="B58" s="30"/>
      <c r="C58" s="29"/>
      <c r="D58" s="31"/>
      <c r="E58" s="30"/>
      <c r="F58" s="23" t="s">
        <v>92</v>
      </c>
      <c r="G58" s="24" t="s">
        <v>92</v>
      </c>
      <c r="H58" s="24" t="s">
        <v>92</v>
      </c>
      <c r="I58" s="24" t="s">
        <v>92</v>
      </c>
      <c r="J58" s="24" t="s">
        <v>92</v>
      </c>
      <c r="K58" s="24" t="s">
        <v>92</v>
      </c>
      <c r="L58" s="24" t="s">
        <v>92</v>
      </c>
      <c r="M58" s="24" t="s">
        <v>92</v>
      </c>
      <c r="N58" s="25" t="s">
        <v>92</v>
      </c>
      <c r="O58" s="29">
        <v>20</v>
      </c>
      <c r="P58" s="31">
        <v>20</v>
      </c>
      <c r="Q58" s="30">
        <v>20</v>
      </c>
      <c r="R58" s="29" t="s">
        <v>114</v>
      </c>
      <c r="S58" s="31" t="s">
        <v>114</v>
      </c>
      <c r="T58" s="30" t="s">
        <v>114</v>
      </c>
      <c r="U58" s="88">
        <v>7.2033898305084749</v>
      </c>
      <c r="V58" s="89">
        <v>7.2033898305084749</v>
      </c>
      <c r="W58" s="89">
        <v>7.2033898305084749</v>
      </c>
      <c r="X58" s="90">
        <v>7.2033898305084749</v>
      </c>
      <c r="Y58" s="91">
        <f t="shared" si="0"/>
        <v>144.06779661016949</v>
      </c>
      <c r="Z58" s="92"/>
      <c r="AA58" s="92"/>
      <c r="AB58" s="93"/>
      <c r="AF58" s="20"/>
    </row>
    <row r="59" spans="1:32" x14ac:dyDescent="0.25">
      <c r="A59" s="29">
        <v>42</v>
      </c>
      <c r="B59" s="30"/>
      <c r="C59" s="29"/>
      <c r="D59" s="31"/>
      <c r="E59" s="30"/>
      <c r="F59" s="23" t="s">
        <v>93</v>
      </c>
      <c r="G59" s="24" t="s">
        <v>93</v>
      </c>
      <c r="H59" s="24" t="s">
        <v>93</v>
      </c>
      <c r="I59" s="24" t="s">
        <v>93</v>
      </c>
      <c r="J59" s="24" t="s">
        <v>93</v>
      </c>
      <c r="K59" s="24" t="s">
        <v>93</v>
      </c>
      <c r="L59" s="24" t="s">
        <v>93</v>
      </c>
      <c r="M59" s="24" t="s">
        <v>93</v>
      </c>
      <c r="N59" s="25" t="s">
        <v>93</v>
      </c>
      <c r="O59" s="29">
        <v>1</v>
      </c>
      <c r="P59" s="31">
        <v>1</v>
      </c>
      <c r="Q59" s="30">
        <v>1</v>
      </c>
      <c r="R59" s="29" t="s">
        <v>111</v>
      </c>
      <c r="S59" s="31" t="s">
        <v>111</v>
      </c>
      <c r="T59" s="30" t="s">
        <v>111</v>
      </c>
      <c r="U59" s="88">
        <v>0</v>
      </c>
      <c r="V59" s="89">
        <v>0</v>
      </c>
      <c r="W59" s="89">
        <v>0</v>
      </c>
      <c r="X59" s="90">
        <v>0</v>
      </c>
      <c r="Y59" s="91">
        <f t="shared" si="0"/>
        <v>0</v>
      </c>
      <c r="Z59" s="92"/>
      <c r="AA59" s="92"/>
      <c r="AB59" s="93"/>
      <c r="AF59" s="20"/>
    </row>
    <row r="60" spans="1:32" x14ac:dyDescent="0.25">
      <c r="A60" s="29">
        <v>43</v>
      </c>
      <c r="B60" s="30"/>
      <c r="C60" s="29"/>
      <c r="D60" s="31"/>
      <c r="E60" s="30"/>
      <c r="F60" s="23" t="s">
        <v>94</v>
      </c>
      <c r="G60" s="24" t="s">
        <v>94</v>
      </c>
      <c r="H60" s="24" t="s">
        <v>94</v>
      </c>
      <c r="I60" s="24" t="s">
        <v>94</v>
      </c>
      <c r="J60" s="24" t="s">
        <v>94</v>
      </c>
      <c r="K60" s="24" t="s">
        <v>94</v>
      </c>
      <c r="L60" s="24" t="s">
        <v>94</v>
      </c>
      <c r="M60" s="24" t="s">
        <v>94</v>
      </c>
      <c r="N60" s="25" t="s">
        <v>94</v>
      </c>
      <c r="O60" s="29">
        <v>20</v>
      </c>
      <c r="P60" s="31">
        <v>20</v>
      </c>
      <c r="Q60" s="30">
        <v>20</v>
      </c>
      <c r="R60" s="29" t="s">
        <v>110</v>
      </c>
      <c r="S60" s="31" t="s">
        <v>110</v>
      </c>
      <c r="T60" s="30" t="s">
        <v>110</v>
      </c>
      <c r="U60" s="88">
        <v>0.25423728813559321</v>
      </c>
      <c r="V60" s="89">
        <v>0.25423728813559321</v>
      </c>
      <c r="W60" s="89">
        <v>0.25423728813559321</v>
      </c>
      <c r="X60" s="90">
        <v>0.25423728813559321</v>
      </c>
      <c r="Y60" s="91">
        <f t="shared" si="0"/>
        <v>5.0847457627118642</v>
      </c>
      <c r="Z60" s="92"/>
      <c r="AA60" s="92"/>
      <c r="AB60" s="93"/>
      <c r="AF60" s="20"/>
    </row>
    <row r="61" spans="1:32" x14ac:dyDescent="0.25">
      <c r="A61" s="29">
        <v>44</v>
      </c>
      <c r="B61" s="30"/>
      <c r="C61" s="29"/>
      <c r="D61" s="31"/>
      <c r="E61" s="30"/>
      <c r="F61" s="23" t="s">
        <v>95</v>
      </c>
      <c r="G61" s="24" t="s">
        <v>95</v>
      </c>
      <c r="H61" s="24" t="s">
        <v>95</v>
      </c>
      <c r="I61" s="24" t="s">
        <v>95</v>
      </c>
      <c r="J61" s="24" t="s">
        <v>95</v>
      </c>
      <c r="K61" s="24" t="s">
        <v>95</v>
      </c>
      <c r="L61" s="24" t="s">
        <v>95</v>
      </c>
      <c r="M61" s="24" t="s">
        <v>95</v>
      </c>
      <c r="N61" s="25" t="s">
        <v>95</v>
      </c>
      <c r="O61" s="29">
        <v>5</v>
      </c>
      <c r="P61" s="31">
        <v>5</v>
      </c>
      <c r="Q61" s="30">
        <v>5</v>
      </c>
      <c r="R61" s="29" t="s">
        <v>111</v>
      </c>
      <c r="S61" s="31" t="s">
        <v>111</v>
      </c>
      <c r="T61" s="30" t="s">
        <v>111</v>
      </c>
      <c r="U61" s="88">
        <v>0</v>
      </c>
      <c r="V61" s="89">
        <v>0</v>
      </c>
      <c r="W61" s="89">
        <v>0</v>
      </c>
      <c r="X61" s="90">
        <v>0</v>
      </c>
      <c r="Y61" s="91">
        <f t="shared" si="0"/>
        <v>0</v>
      </c>
      <c r="Z61" s="92"/>
      <c r="AA61" s="92"/>
      <c r="AB61" s="93"/>
      <c r="AF61" s="20"/>
    </row>
    <row r="62" spans="1:32" x14ac:dyDescent="0.25">
      <c r="A62" s="29">
        <v>45</v>
      </c>
      <c r="B62" s="30"/>
      <c r="C62" s="29"/>
      <c r="D62" s="31"/>
      <c r="E62" s="30"/>
      <c r="F62" s="23" t="s">
        <v>96</v>
      </c>
      <c r="G62" s="24" t="s">
        <v>96</v>
      </c>
      <c r="H62" s="24" t="s">
        <v>96</v>
      </c>
      <c r="I62" s="24" t="s">
        <v>96</v>
      </c>
      <c r="J62" s="24" t="s">
        <v>96</v>
      </c>
      <c r="K62" s="24" t="s">
        <v>96</v>
      </c>
      <c r="L62" s="24" t="s">
        <v>96</v>
      </c>
      <c r="M62" s="24" t="s">
        <v>96</v>
      </c>
      <c r="N62" s="25" t="s">
        <v>96</v>
      </c>
      <c r="O62" s="29">
        <v>20</v>
      </c>
      <c r="P62" s="31">
        <v>20</v>
      </c>
      <c r="Q62" s="30">
        <v>20</v>
      </c>
      <c r="R62" s="29" t="s">
        <v>110</v>
      </c>
      <c r="S62" s="31" t="s">
        <v>110</v>
      </c>
      <c r="T62" s="30" t="s">
        <v>110</v>
      </c>
      <c r="U62" s="88">
        <v>0.33898305084745767</v>
      </c>
      <c r="V62" s="89">
        <v>0.33898305084745767</v>
      </c>
      <c r="W62" s="89">
        <v>0.33898305084745767</v>
      </c>
      <c r="X62" s="90">
        <v>0.33898305084745767</v>
      </c>
      <c r="Y62" s="91">
        <f t="shared" si="0"/>
        <v>6.7796610169491531</v>
      </c>
      <c r="Z62" s="92"/>
      <c r="AA62" s="92"/>
      <c r="AB62" s="93"/>
      <c r="AF62" s="20"/>
    </row>
    <row r="63" spans="1:32" x14ac:dyDescent="0.25">
      <c r="A63" s="29">
        <v>46</v>
      </c>
      <c r="B63" s="30"/>
      <c r="C63" s="29"/>
      <c r="D63" s="31"/>
      <c r="E63" s="30"/>
      <c r="F63" s="23" t="s">
        <v>97</v>
      </c>
      <c r="G63" s="24" t="s">
        <v>97</v>
      </c>
      <c r="H63" s="24" t="s">
        <v>97</v>
      </c>
      <c r="I63" s="24" t="s">
        <v>97</v>
      </c>
      <c r="J63" s="24" t="s">
        <v>97</v>
      </c>
      <c r="K63" s="24" t="s">
        <v>97</v>
      </c>
      <c r="L63" s="24" t="s">
        <v>97</v>
      </c>
      <c r="M63" s="24" t="s">
        <v>97</v>
      </c>
      <c r="N63" s="25" t="s">
        <v>97</v>
      </c>
      <c r="O63" s="29">
        <v>10</v>
      </c>
      <c r="P63" s="31">
        <v>10</v>
      </c>
      <c r="Q63" s="30">
        <v>10</v>
      </c>
      <c r="R63" s="29" t="s">
        <v>111</v>
      </c>
      <c r="S63" s="31" t="s">
        <v>111</v>
      </c>
      <c r="T63" s="30" t="s">
        <v>111</v>
      </c>
      <c r="U63" s="88">
        <v>11.864406779661017</v>
      </c>
      <c r="V63" s="89">
        <v>11.864406779661017</v>
      </c>
      <c r="W63" s="89">
        <v>11.864406779661017</v>
      </c>
      <c r="X63" s="90">
        <v>11.864406779661017</v>
      </c>
      <c r="Y63" s="91">
        <f t="shared" si="0"/>
        <v>118.64406779661017</v>
      </c>
      <c r="Z63" s="92"/>
      <c r="AA63" s="92"/>
      <c r="AB63" s="93"/>
      <c r="AF63" s="20"/>
    </row>
    <row r="64" spans="1:32" x14ac:dyDescent="0.25">
      <c r="A64" s="29">
        <v>47</v>
      </c>
      <c r="B64" s="30"/>
      <c r="C64" s="29"/>
      <c r="D64" s="31"/>
      <c r="E64" s="30"/>
      <c r="F64" s="23" t="s">
        <v>98</v>
      </c>
      <c r="G64" s="24" t="s">
        <v>98</v>
      </c>
      <c r="H64" s="24" t="s">
        <v>98</v>
      </c>
      <c r="I64" s="24" t="s">
        <v>98</v>
      </c>
      <c r="J64" s="24" t="s">
        <v>98</v>
      </c>
      <c r="K64" s="24" t="s">
        <v>98</v>
      </c>
      <c r="L64" s="24" t="s">
        <v>98</v>
      </c>
      <c r="M64" s="24" t="s">
        <v>98</v>
      </c>
      <c r="N64" s="25" t="s">
        <v>98</v>
      </c>
      <c r="O64" s="29">
        <v>5</v>
      </c>
      <c r="P64" s="31">
        <v>5</v>
      </c>
      <c r="Q64" s="30">
        <v>5</v>
      </c>
      <c r="R64" s="29" t="s">
        <v>111</v>
      </c>
      <c r="S64" s="31" t="s">
        <v>111</v>
      </c>
      <c r="T64" s="30" t="s">
        <v>111</v>
      </c>
      <c r="U64" s="88">
        <v>33.050847457627121</v>
      </c>
      <c r="V64" s="89">
        <v>33.050847457627121</v>
      </c>
      <c r="W64" s="89">
        <v>33.050847457627121</v>
      </c>
      <c r="X64" s="90">
        <v>33.050847457627121</v>
      </c>
      <c r="Y64" s="91">
        <f t="shared" si="0"/>
        <v>165.25423728813561</v>
      </c>
      <c r="Z64" s="92"/>
      <c r="AA64" s="92"/>
      <c r="AB64" s="93"/>
      <c r="AF64" s="20"/>
    </row>
    <row r="65" spans="1:32" x14ac:dyDescent="0.25">
      <c r="A65" s="29">
        <v>48</v>
      </c>
      <c r="B65" s="30"/>
      <c r="C65" s="29"/>
      <c r="D65" s="31"/>
      <c r="E65" s="30"/>
      <c r="F65" s="23" t="s">
        <v>99</v>
      </c>
      <c r="G65" s="24" t="s">
        <v>99</v>
      </c>
      <c r="H65" s="24" t="s">
        <v>99</v>
      </c>
      <c r="I65" s="24" t="s">
        <v>99</v>
      </c>
      <c r="J65" s="24" t="s">
        <v>99</v>
      </c>
      <c r="K65" s="24" t="s">
        <v>99</v>
      </c>
      <c r="L65" s="24" t="s">
        <v>99</v>
      </c>
      <c r="M65" s="24" t="s">
        <v>99</v>
      </c>
      <c r="N65" s="25" t="s">
        <v>99</v>
      </c>
      <c r="O65" s="29">
        <v>50</v>
      </c>
      <c r="P65" s="31">
        <v>50</v>
      </c>
      <c r="Q65" s="30">
        <v>50</v>
      </c>
      <c r="R65" s="29" t="s">
        <v>119</v>
      </c>
      <c r="S65" s="31" t="s">
        <v>119</v>
      </c>
      <c r="T65" s="30" t="s">
        <v>119</v>
      </c>
      <c r="U65" s="88">
        <v>0.42372881355932207</v>
      </c>
      <c r="V65" s="89">
        <v>0.42372881355932207</v>
      </c>
      <c r="W65" s="89">
        <v>0.42372881355932207</v>
      </c>
      <c r="X65" s="90">
        <v>0.42372881355932207</v>
      </c>
      <c r="Y65" s="91">
        <f t="shared" si="0"/>
        <v>21.186440677966104</v>
      </c>
      <c r="Z65" s="92"/>
      <c r="AA65" s="92"/>
      <c r="AB65" s="93"/>
      <c r="AF65" s="20"/>
    </row>
    <row r="66" spans="1:32" x14ac:dyDescent="0.25">
      <c r="A66" s="29">
        <v>49</v>
      </c>
      <c r="B66" s="30"/>
      <c r="C66" s="29"/>
      <c r="D66" s="31"/>
      <c r="E66" s="30"/>
      <c r="F66" s="23" t="s">
        <v>100</v>
      </c>
      <c r="G66" s="24" t="s">
        <v>100</v>
      </c>
      <c r="H66" s="24" t="s">
        <v>100</v>
      </c>
      <c r="I66" s="24" t="s">
        <v>100</v>
      </c>
      <c r="J66" s="24" t="s">
        <v>100</v>
      </c>
      <c r="K66" s="24" t="s">
        <v>100</v>
      </c>
      <c r="L66" s="24" t="s">
        <v>100</v>
      </c>
      <c r="M66" s="24" t="s">
        <v>100</v>
      </c>
      <c r="N66" s="25" t="s">
        <v>100</v>
      </c>
      <c r="O66" s="29">
        <v>30</v>
      </c>
      <c r="P66" s="31">
        <v>30</v>
      </c>
      <c r="Q66" s="30">
        <v>30</v>
      </c>
      <c r="R66" s="29" t="s">
        <v>110</v>
      </c>
      <c r="S66" s="31" t="s">
        <v>110</v>
      </c>
      <c r="T66" s="30" t="s">
        <v>110</v>
      </c>
      <c r="U66" s="88">
        <v>0.42372881355932207</v>
      </c>
      <c r="V66" s="89">
        <v>0.42372881355932207</v>
      </c>
      <c r="W66" s="89">
        <v>0.42372881355932207</v>
      </c>
      <c r="X66" s="90">
        <v>0.42372881355932207</v>
      </c>
      <c r="Y66" s="91">
        <f t="shared" si="0"/>
        <v>12.711864406779663</v>
      </c>
      <c r="Z66" s="92"/>
      <c r="AA66" s="92"/>
      <c r="AB66" s="93"/>
      <c r="AF66" s="20"/>
    </row>
    <row r="67" spans="1:32" x14ac:dyDescent="0.25">
      <c r="A67" s="29">
        <v>50</v>
      </c>
      <c r="B67" s="30"/>
      <c r="C67" s="29"/>
      <c r="D67" s="31"/>
      <c r="E67" s="30"/>
      <c r="F67" s="23" t="s">
        <v>101</v>
      </c>
      <c r="G67" s="24" t="s">
        <v>101</v>
      </c>
      <c r="H67" s="24" t="s">
        <v>101</v>
      </c>
      <c r="I67" s="24" t="s">
        <v>101</v>
      </c>
      <c r="J67" s="24" t="s">
        <v>101</v>
      </c>
      <c r="K67" s="24" t="s">
        <v>101</v>
      </c>
      <c r="L67" s="24" t="s">
        <v>101</v>
      </c>
      <c r="M67" s="24" t="s">
        <v>101</v>
      </c>
      <c r="N67" s="25" t="s">
        <v>101</v>
      </c>
      <c r="O67" s="29">
        <v>2</v>
      </c>
      <c r="P67" s="31">
        <v>2</v>
      </c>
      <c r="Q67" s="30">
        <v>2</v>
      </c>
      <c r="R67" s="29" t="s">
        <v>112</v>
      </c>
      <c r="S67" s="31" t="s">
        <v>112</v>
      </c>
      <c r="T67" s="30" t="s">
        <v>112</v>
      </c>
      <c r="U67" s="88">
        <v>10.084745762711865</v>
      </c>
      <c r="V67" s="89">
        <v>10.084745762711865</v>
      </c>
      <c r="W67" s="89">
        <v>10.084745762711865</v>
      </c>
      <c r="X67" s="90">
        <v>10.084745762711865</v>
      </c>
      <c r="Y67" s="91">
        <f t="shared" si="0"/>
        <v>20.16949152542373</v>
      </c>
      <c r="Z67" s="92"/>
      <c r="AA67" s="92"/>
      <c r="AB67" s="93"/>
      <c r="AF67" s="20"/>
    </row>
    <row r="68" spans="1:32" x14ac:dyDescent="0.25">
      <c r="A68" s="29">
        <v>51</v>
      </c>
      <c r="B68" s="30"/>
      <c r="C68" s="29"/>
      <c r="D68" s="31"/>
      <c r="E68" s="30"/>
      <c r="F68" s="23" t="s">
        <v>102</v>
      </c>
      <c r="G68" s="24" t="s">
        <v>102</v>
      </c>
      <c r="H68" s="24" t="s">
        <v>102</v>
      </c>
      <c r="I68" s="24" t="s">
        <v>102</v>
      </c>
      <c r="J68" s="24" t="s">
        <v>102</v>
      </c>
      <c r="K68" s="24" t="s">
        <v>102</v>
      </c>
      <c r="L68" s="24" t="s">
        <v>102</v>
      </c>
      <c r="M68" s="24" t="s">
        <v>102</v>
      </c>
      <c r="N68" s="25" t="s">
        <v>102</v>
      </c>
      <c r="O68" s="29">
        <v>2</v>
      </c>
      <c r="P68" s="31">
        <v>2</v>
      </c>
      <c r="Q68" s="30">
        <v>2</v>
      </c>
      <c r="R68" s="29" t="s">
        <v>114</v>
      </c>
      <c r="S68" s="31" t="s">
        <v>114</v>
      </c>
      <c r="T68" s="30" t="s">
        <v>114</v>
      </c>
      <c r="U68" s="88">
        <v>6.7796610169491531</v>
      </c>
      <c r="V68" s="89">
        <v>6.7796610169491531</v>
      </c>
      <c r="W68" s="89">
        <v>6.7796610169491531</v>
      </c>
      <c r="X68" s="90">
        <v>6.7796610169491531</v>
      </c>
      <c r="Y68" s="91">
        <f t="shared" si="0"/>
        <v>13.559322033898306</v>
      </c>
      <c r="Z68" s="92"/>
      <c r="AA68" s="92"/>
      <c r="AB68" s="93"/>
      <c r="AF68" s="20"/>
    </row>
    <row r="69" spans="1:32" x14ac:dyDescent="0.25">
      <c r="A69" s="29">
        <v>52</v>
      </c>
      <c r="B69" s="30"/>
      <c r="C69" s="29"/>
      <c r="D69" s="31"/>
      <c r="E69" s="30"/>
      <c r="F69" s="23" t="s">
        <v>103</v>
      </c>
      <c r="G69" s="24" t="s">
        <v>103</v>
      </c>
      <c r="H69" s="24" t="s">
        <v>103</v>
      </c>
      <c r="I69" s="24" t="s">
        <v>103</v>
      </c>
      <c r="J69" s="24" t="s">
        <v>103</v>
      </c>
      <c r="K69" s="24" t="s">
        <v>103</v>
      </c>
      <c r="L69" s="24" t="s">
        <v>103</v>
      </c>
      <c r="M69" s="24" t="s">
        <v>103</v>
      </c>
      <c r="N69" s="25" t="s">
        <v>103</v>
      </c>
      <c r="O69" s="29">
        <v>10</v>
      </c>
      <c r="P69" s="31">
        <v>10</v>
      </c>
      <c r="Q69" s="30">
        <v>10</v>
      </c>
      <c r="R69" s="29" t="s">
        <v>114</v>
      </c>
      <c r="S69" s="31" t="s">
        <v>114</v>
      </c>
      <c r="T69" s="30" t="s">
        <v>114</v>
      </c>
      <c r="U69" s="88">
        <v>7.6271186440677967</v>
      </c>
      <c r="V69" s="89">
        <v>7.6271186440677967</v>
      </c>
      <c r="W69" s="89">
        <v>7.6271186440677967</v>
      </c>
      <c r="X69" s="90">
        <v>7.6271186440677967</v>
      </c>
      <c r="Y69" s="91">
        <f t="shared" si="0"/>
        <v>76.271186440677965</v>
      </c>
      <c r="Z69" s="92"/>
      <c r="AA69" s="92"/>
      <c r="AB69" s="93"/>
      <c r="AF69" s="20"/>
    </row>
    <row r="70" spans="1:32" x14ac:dyDescent="0.25">
      <c r="A70" s="29">
        <v>53</v>
      </c>
      <c r="B70" s="30"/>
      <c r="C70" s="29"/>
      <c r="D70" s="31"/>
      <c r="E70" s="30"/>
      <c r="F70" s="23" t="s">
        <v>104</v>
      </c>
      <c r="G70" s="24" t="s">
        <v>104</v>
      </c>
      <c r="H70" s="24" t="s">
        <v>104</v>
      </c>
      <c r="I70" s="24" t="s">
        <v>104</v>
      </c>
      <c r="J70" s="24" t="s">
        <v>104</v>
      </c>
      <c r="K70" s="24" t="s">
        <v>104</v>
      </c>
      <c r="L70" s="24" t="s">
        <v>104</v>
      </c>
      <c r="M70" s="24" t="s">
        <v>104</v>
      </c>
      <c r="N70" s="25" t="s">
        <v>104</v>
      </c>
      <c r="O70" s="29">
        <v>10</v>
      </c>
      <c r="P70" s="31">
        <v>10</v>
      </c>
      <c r="Q70" s="30">
        <v>10</v>
      </c>
      <c r="R70" s="29" t="s">
        <v>113</v>
      </c>
      <c r="S70" s="31" t="s">
        <v>113</v>
      </c>
      <c r="T70" s="30" t="s">
        <v>113</v>
      </c>
      <c r="U70" s="88">
        <v>0.84745762711864414</v>
      </c>
      <c r="V70" s="89">
        <v>0.84745762711864414</v>
      </c>
      <c r="W70" s="89">
        <v>0.84745762711864414</v>
      </c>
      <c r="X70" s="90">
        <v>0.84745762711864414</v>
      </c>
      <c r="Y70" s="91">
        <f t="shared" si="0"/>
        <v>8.4745762711864412</v>
      </c>
      <c r="Z70" s="92"/>
      <c r="AA70" s="92"/>
      <c r="AB70" s="93"/>
      <c r="AF70" s="20"/>
    </row>
    <row r="71" spans="1:32" x14ac:dyDescent="0.25">
      <c r="A71" s="29">
        <v>54</v>
      </c>
      <c r="B71" s="30"/>
      <c r="C71" s="29"/>
      <c r="D71" s="31"/>
      <c r="E71" s="30"/>
      <c r="F71" s="23" t="s">
        <v>105</v>
      </c>
      <c r="G71" s="24" t="s">
        <v>105</v>
      </c>
      <c r="H71" s="24" t="s">
        <v>105</v>
      </c>
      <c r="I71" s="24" t="s">
        <v>105</v>
      </c>
      <c r="J71" s="24" t="s">
        <v>105</v>
      </c>
      <c r="K71" s="24" t="s">
        <v>105</v>
      </c>
      <c r="L71" s="24" t="s">
        <v>105</v>
      </c>
      <c r="M71" s="24" t="s">
        <v>105</v>
      </c>
      <c r="N71" s="25" t="s">
        <v>105</v>
      </c>
      <c r="O71" s="29">
        <v>5</v>
      </c>
      <c r="P71" s="31">
        <v>5</v>
      </c>
      <c r="Q71" s="30">
        <v>5</v>
      </c>
      <c r="R71" s="29" t="s">
        <v>114</v>
      </c>
      <c r="S71" s="31" t="s">
        <v>114</v>
      </c>
      <c r="T71" s="30" t="s">
        <v>114</v>
      </c>
      <c r="U71" s="88">
        <v>0</v>
      </c>
      <c r="V71" s="89">
        <v>0</v>
      </c>
      <c r="W71" s="89">
        <v>0</v>
      </c>
      <c r="X71" s="90">
        <v>0</v>
      </c>
      <c r="Y71" s="91">
        <f t="shared" si="0"/>
        <v>0</v>
      </c>
      <c r="Z71" s="92"/>
      <c r="AA71" s="92"/>
      <c r="AB71" s="93"/>
      <c r="AF71" s="20"/>
    </row>
    <row r="72" spans="1:32" x14ac:dyDescent="0.25">
      <c r="A72" s="29">
        <v>55</v>
      </c>
      <c r="B72" s="30"/>
      <c r="C72" s="29"/>
      <c r="D72" s="31"/>
      <c r="E72" s="30"/>
      <c r="F72" s="23" t="s">
        <v>106</v>
      </c>
      <c r="G72" s="24" t="s">
        <v>106</v>
      </c>
      <c r="H72" s="24" t="s">
        <v>106</v>
      </c>
      <c r="I72" s="24" t="s">
        <v>106</v>
      </c>
      <c r="J72" s="24" t="s">
        <v>106</v>
      </c>
      <c r="K72" s="24" t="s">
        <v>106</v>
      </c>
      <c r="L72" s="24" t="s">
        <v>106</v>
      </c>
      <c r="M72" s="24" t="s">
        <v>106</v>
      </c>
      <c r="N72" s="25" t="s">
        <v>106</v>
      </c>
      <c r="O72" s="29">
        <v>20</v>
      </c>
      <c r="P72" s="31">
        <v>20</v>
      </c>
      <c r="Q72" s="30">
        <v>20</v>
      </c>
      <c r="R72" s="29" t="s">
        <v>113</v>
      </c>
      <c r="S72" s="31" t="s">
        <v>113</v>
      </c>
      <c r="T72" s="30" t="s">
        <v>113</v>
      </c>
      <c r="U72" s="88">
        <v>0</v>
      </c>
      <c r="V72" s="89">
        <v>0</v>
      </c>
      <c r="W72" s="89">
        <v>0</v>
      </c>
      <c r="X72" s="90">
        <v>0</v>
      </c>
      <c r="Y72" s="91">
        <f t="shared" si="0"/>
        <v>0</v>
      </c>
      <c r="Z72" s="92"/>
      <c r="AA72" s="92"/>
      <c r="AB72" s="93"/>
      <c r="AF72" s="20"/>
    </row>
    <row r="73" spans="1:32" x14ac:dyDescent="0.25">
      <c r="A73" s="29">
        <v>56</v>
      </c>
      <c r="B73" s="30"/>
      <c r="C73" s="29"/>
      <c r="D73" s="31"/>
      <c r="E73" s="30"/>
      <c r="F73" s="23" t="s">
        <v>107</v>
      </c>
      <c r="G73" s="24" t="s">
        <v>107</v>
      </c>
      <c r="H73" s="24" t="s">
        <v>107</v>
      </c>
      <c r="I73" s="24" t="s">
        <v>107</v>
      </c>
      <c r="J73" s="24" t="s">
        <v>107</v>
      </c>
      <c r="K73" s="24" t="s">
        <v>107</v>
      </c>
      <c r="L73" s="24" t="s">
        <v>107</v>
      </c>
      <c r="M73" s="24" t="s">
        <v>107</v>
      </c>
      <c r="N73" s="25" t="s">
        <v>107</v>
      </c>
      <c r="O73" s="29">
        <v>5</v>
      </c>
      <c r="P73" s="31">
        <v>5</v>
      </c>
      <c r="Q73" s="30">
        <v>5</v>
      </c>
      <c r="R73" s="29" t="s">
        <v>114</v>
      </c>
      <c r="S73" s="31" t="s">
        <v>114</v>
      </c>
      <c r="T73" s="30" t="s">
        <v>114</v>
      </c>
      <c r="U73" s="88">
        <v>2.1186440677966103</v>
      </c>
      <c r="V73" s="89">
        <v>2.1186440677966103</v>
      </c>
      <c r="W73" s="89">
        <v>2.1186440677966103</v>
      </c>
      <c r="X73" s="90">
        <v>2.1186440677966103</v>
      </c>
      <c r="Y73" s="91">
        <f t="shared" si="0"/>
        <v>10.593220338983052</v>
      </c>
      <c r="Z73" s="92"/>
      <c r="AA73" s="92"/>
      <c r="AB73" s="93"/>
      <c r="AF73" s="20"/>
    </row>
    <row r="74" spans="1:32" x14ac:dyDescent="0.25">
      <c r="A74" s="29">
        <v>57</v>
      </c>
      <c r="B74" s="30"/>
      <c r="C74" s="29"/>
      <c r="D74" s="31"/>
      <c r="E74" s="30"/>
      <c r="F74" s="23" t="s">
        <v>108</v>
      </c>
      <c r="G74" s="24" t="s">
        <v>108</v>
      </c>
      <c r="H74" s="24" t="s">
        <v>108</v>
      </c>
      <c r="I74" s="24" t="s">
        <v>108</v>
      </c>
      <c r="J74" s="24" t="s">
        <v>108</v>
      </c>
      <c r="K74" s="24" t="s">
        <v>108</v>
      </c>
      <c r="L74" s="24" t="s">
        <v>108</v>
      </c>
      <c r="M74" s="24" t="s">
        <v>108</v>
      </c>
      <c r="N74" s="25" t="s">
        <v>108</v>
      </c>
      <c r="O74" s="29">
        <v>80</v>
      </c>
      <c r="P74" s="31">
        <v>30</v>
      </c>
      <c r="Q74" s="30">
        <v>30</v>
      </c>
      <c r="R74" s="29" t="s">
        <v>119</v>
      </c>
      <c r="S74" s="31" t="s">
        <v>119</v>
      </c>
      <c r="T74" s="30" t="s">
        <v>119</v>
      </c>
      <c r="U74" s="88">
        <v>2.7118644067796613</v>
      </c>
      <c r="V74" s="89">
        <v>2.7118644067796613</v>
      </c>
      <c r="W74" s="89">
        <v>2.7118644067796613</v>
      </c>
      <c r="X74" s="90">
        <v>2.7118644067796613</v>
      </c>
      <c r="Y74" s="91">
        <f t="shared" si="0"/>
        <v>216.9491525423729</v>
      </c>
      <c r="Z74" s="92"/>
      <c r="AA74" s="92"/>
      <c r="AB74" s="93"/>
      <c r="AF74" s="20"/>
    </row>
    <row r="75" spans="1:32" x14ac:dyDescent="0.25">
      <c r="A75" s="29">
        <v>58</v>
      </c>
      <c r="B75" s="30"/>
      <c r="C75" s="29"/>
      <c r="D75" s="31"/>
      <c r="E75" s="30"/>
      <c r="F75" s="23" t="s">
        <v>109</v>
      </c>
      <c r="G75" s="24" t="s">
        <v>109</v>
      </c>
      <c r="H75" s="24" t="s">
        <v>109</v>
      </c>
      <c r="I75" s="24" t="s">
        <v>109</v>
      </c>
      <c r="J75" s="24" t="s">
        <v>109</v>
      </c>
      <c r="K75" s="24" t="s">
        <v>109</v>
      </c>
      <c r="L75" s="24" t="s">
        <v>109</v>
      </c>
      <c r="M75" s="24" t="s">
        <v>109</v>
      </c>
      <c r="N75" s="25" t="s">
        <v>109</v>
      </c>
      <c r="O75" s="29">
        <v>30</v>
      </c>
      <c r="P75" s="31">
        <v>30</v>
      </c>
      <c r="Q75" s="30">
        <v>30</v>
      </c>
      <c r="R75" s="29" t="s">
        <v>114</v>
      </c>
      <c r="S75" s="31" t="s">
        <v>114</v>
      </c>
      <c r="T75" s="30" t="s">
        <v>114</v>
      </c>
      <c r="U75" s="88">
        <v>0.84745762711864414</v>
      </c>
      <c r="V75" s="89">
        <v>0.84745762711864414</v>
      </c>
      <c r="W75" s="89">
        <v>0.84745762711864414</v>
      </c>
      <c r="X75" s="90">
        <v>0.84745762711864414</v>
      </c>
      <c r="Y75" s="91">
        <f t="shared" si="0"/>
        <v>25.423728813559325</v>
      </c>
      <c r="Z75" s="92"/>
      <c r="AA75" s="92"/>
      <c r="AB75" s="93"/>
      <c r="AF75" s="20"/>
    </row>
    <row r="76" spans="1:32" x14ac:dyDescent="0.25">
      <c r="A76" s="29"/>
      <c r="B76" s="30"/>
      <c r="C76" s="29"/>
      <c r="D76" s="31"/>
      <c r="E76" s="30"/>
      <c r="F76" s="23"/>
      <c r="G76" s="24"/>
      <c r="H76" s="24"/>
      <c r="I76" s="24"/>
      <c r="J76" s="24"/>
      <c r="K76" s="24"/>
      <c r="L76" s="24"/>
      <c r="M76" s="24"/>
      <c r="N76" s="25"/>
      <c r="O76" s="29"/>
      <c r="P76" s="31"/>
      <c r="Q76" s="30"/>
      <c r="R76" s="29"/>
      <c r="S76" s="31"/>
      <c r="T76" s="30"/>
      <c r="U76" s="26"/>
      <c r="V76" s="27"/>
      <c r="W76" s="27"/>
      <c r="X76" s="28"/>
      <c r="Y76" s="26"/>
      <c r="Z76" s="27"/>
      <c r="AA76" s="27"/>
      <c r="AB76" s="28"/>
    </row>
    <row r="77" spans="1:32" x14ac:dyDescent="0.25">
      <c r="A77" s="29"/>
      <c r="B77" s="30"/>
      <c r="C77" s="29"/>
      <c r="D77" s="31"/>
      <c r="E77" s="30"/>
      <c r="F77" s="23"/>
      <c r="G77" s="24"/>
      <c r="H77" s="24"/>
      <c r="I77" s="24"/>
      <c r="J77" s="24"/>
      <c r="K77" s="24"/>
      <c r="L77" s="24"/>
      <c r="M77" s="24"/>
      <c r="N77" s="25"/>
      <c r="O77" s="29"/>
      <c r="P77" s="31"/>
      <c r="Q77" s="30"/>
      <c r="R77" s="29"/>
      <c r="S77" s="31"/>
      <c r="T77" s="30"/>
      <c r="U77" s="26"/>
      <c r="V77" s="27"/>
      <c r="W77" s="27"/>
      <c r="X77" s="28"/>
      <c r="Y77" s="26"/>
      <c r="Z77" s="27"/>
      <c r="AA77" s="27"/>
      <c r="AB77" s="28"/>
    </row>
    <row r="78" spans="1:32" x14ac:dyDescent="0.25">
      <c r="A78" s="29"/>
      <c r="B78" s="30"/>
      <c r="C78" s="29"/>
      <c r="D78" s="31"/>
      <c r="E78" s="30"/>
      <c r="F78" s="23"/>
      <c r="G78" s="24"/>
      <c r="H78" s="24"/>
      <c r="I78" s="24"/>
      <c r="J78" s="24"/>
      <c r="K78" s="24"/>
      <c r="L78" s="24"/>
      <c r="M78" s="24"/>
      <c r="N78" s="25"/>
      <c r="O78" s="29"/>
      <c r="P78" s="31"/>
      <c r="Q78" s="30"/>
      <c r="R78" s="29"/>
      <c r="S78" s="31"/>
      <c r="T78" s="30"/>
      <c r="U78" s="26"/>
      <c r="V78" s="27"/>
      <c r="W78" s="27"/>
      <c r="X78" s="28"/>
      <c r="Y78" s="26"/>
      <c r="Z78" s="27"/>
      <c r="AA78" s="27"/>
      <c r="AB78" s="28"/>
    </row>
    <row r="79" spans="1:32" x14ac:dyDescent="0.25">
      <c r="A79" s="29"/>
      <c r="B79" s="30"/>
      <c r="C79" s="29"/>
      <c r="D79" s="31"/>
      <c r="E79" s="30"/>
      <c r="F79" s="23"/>
      <c r="G79" s="24"/>
      <c r="H79" s="24"/>
      <c r="I79" s="24"/>
      <c r="J79" s="24"/>
      <c r="K79" s="24"/>
      <c r="L79" s="24"/>
      <c r="M79" s="24"/>
      <c r="N79" s="25"/>
      <c r="O79" s="29"/>
      <c r="P79" s="31"/>
      <c r="Q79" s="30"/>
      <c r="R79" s="29"/>
      <c r="S79" s="31"/>
      <c r="T79" s="30"/>
      <c r="U79" s="26"/>
      <c r="V79" s="27"/>
      <c r="W79" s="27"/>
      <c r="X79" s="28"/>
      <c r="Y79" s="26"/>
      <c r="Z79" s="27"/>
      <c r="AA79" s="27"/>
      <c r="AB79" s="28"/>
    </row>
    <row r="80" spans="1:32" x14ac:dyDescent="0.25">
      <c r="A80" s="29"/>
      <c r="B80" s="30"/>
      <c r="C80" s="29"/>
      <c r="D80" s="31"/>
      <c r="E80" s="30"/>
      <c r="F80" s="23"/>
      <c r="G80" s="24"/>
      <c r="H80" s="24"/>
      <c r="I80" s="24"/>
      <c r="J80" s="24"/>
      <c r="K80" s="24"/>
      <c r="L80" s="24"/>
      <c r="M80" s="24"/>
      <c r="N80" s="25"/>
      <c r="O80" s="29"/>
      <c r="P80" s="31"/>
      <c r="Q80" s="30"/>
      <c r="R80" s="29"/>
      <c r="S80" s="31"/>
      <c r="T80" s="30"/>
      <c r="U80" s="26"/>
      <c r="V80" s="27"/>
      <c r="W80" s="27"/>
      <c r="X80" s="28"/>
      <c r="Y80" s="26"/>
      <c r="Z80" s="27"/>
      <c r="AA80" s="27"/>
      <c r="AB80" s="28"/>
    </row>
    <row r="81" spans="1:28" x14ac:dyDescent="0.25">
      <c r="A81" s="29"/>
      <c r="B81" s="30"/>
      <c r="C81" s="29"/>
      <c r="D81" s="31"/>
      <c r="E81" s="30"/>
      <c r="F81" s="23"/>
      <c r="G81" s="24"/>
      <c r="H81" s="24"/>
      <c r="I81" s="24"/>
      <c r="J81" s="24"/>
      <c r="K81" s="24"/>
      <c r="L81" s="24"/>
      <c r="M81" s="24"/>
      <c r="N81" s="25"/>
      <c r="O81" s="29"/>
      <c r="P81" s="31"/>
      <c r="Q81" s="30"/>
      <c r="R81" s="29"/>
      <c r="S81" s="31"/>
      <c r="T81" s="30"/>
      <c r="U81" s="26"/>
      <c r="V81" s="27"/>
      <c r="W81" s="27"/>
      <c r="X81" s="28"/>
      <c r="Y81" s="26"/>
      <c r="Z81" s="27"/>
      <c r="AA81" s="27"/>
      <c r="AB81" s="28"/>
    </row>
    <row r="82" spans="1:28" x14ac:dyDescent="0.25">
      <c r="A82" s="29"/>
      <c r="B82" s="30"/>
      <c r="C82" s="29"/>
      <c r="D82" s="31"/>
      <c r="E82" s="30"/>
      <c r="F82" s="23"/>
      <c r="G82" s="24"/>
      <c r="H82" s="24"/>
      <c r="I82" s="24"/>
      <c r="J82" s="24"/>
      <c r="K82" s="24"/>
      <c r="L82" s="24"/>
      <c r="M82" s="24"/>
      <c r="N82" s="25"/>
      <c r="O82" s="29"/>
      <c r="P82" s="31"/>
      <c r="Q82" s="30"/>
      <c r="R82" s="29"/>
      <c r="S82" s="31"/>
      <c r="T82" s="30"/>
      <c r="U82" s="26"/>
      <c r="V82" s="27"/>
      <c r="W82" s="27"/>
      <c r="X82" s="28"/>
      <c r="Y82" s="26"/>
      <c r="Z82" s="27"/>
      <c r="AA82" s="27"/>
      <c r="AB82" s="28"/>
    </row>
    <row r="83" spans="1:28" x14ac:dyDescent="0.25">
      <c r="A83" s="29">
        <v>37</v>
      </c>
      <c r="B83" s="30"/>
      <c r="C83" s="29"/>
      <c r="D83" s="31"/>
      <c r="E83" s="30"/>
      <c r="F83" s="23"/>
      <c r="G83" s="24"/>
      <c r="H83" s="24"/>
      <c r="I83" s="24"/>
      <c r="J83" s="24"/>
      <c r="K83" s="24"/>
      <c r="L83" s="24"/>
      <c r="M83" s="24"/>
      <c r="N83" s="25"/>
      <c r="O83" s="29"/>
      <c r="P83" s="31"/>
      <c r="Q83" s="30"/>
      <c r="R83" s="29"/>
      <c r="S83" s="31"/>
      <c r="T83" s="30"/>
      <c r="U83" s="26"/>
      <c r="V83" s="27"/>
      <c r="W83" s="27"/>
      <c r="X83" s="28"/>
      <c r="Y83" s="26">
        <f t="shared" ref="Y83" si="1">U83*O83</f>
        <v>0</v>
      </c>
      <c r="Z83" s="27"/>
      <c r="AA83" s="27"/>
      <c r="AB83" s="28"/>
    </row>
    <row r="84" spans="1:28" ht="15.75" x14ac:dyDescent="0.25">
      <c r="A84" s="32" t="s">
        <v>32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4"/>
      <c r="U84" s="38" t="s">
        <v>20</v>
      </c>
      <c r="V84" s="39"/>
      <c r="W84" s="39"/>
      <c r="X84" s="40"/>
      <c r="Y84" s="41">
        <f>SUM(Y18:Y83)</f>
        <v>2905.1474576271185</v>
      </c>
      <c r="Z84" s="42"/>
      <c r="AA84" s="42"/>
      <c r="AB84" s="43"/>
    </row>
    <row r="85" spans="1:28" ht="15.75" x14ac:dyDescent="0.25">
      <c r="A85" s="3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8" t="s">
        <v>33</v>
      </c>
      <c r="V85" s="39"/>
      <c r="W85" s="39"/>
      <c r="X85" s="40"/>
      <c r="Y85" s="41">
        <f>Y84*0.18</f>
        <v>522.92654237288127</v>
      </c>
      <c r="Z85" s="42"/>
      <c r="AA85" s="42"/>
      <c r="AB85" s="43"/>
    </row>
    <row r="86" spans="1:28" ht="15.75" x14ac:dyDescent="0.25">
      <c r="A86" s="35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7"/>
      <c r="U86" s="38" t="s">
        <v>21</v>
      </c>
      <c r="V86" s="39"/>
      <c r="W86" s="39"/>
      <c r="X86" s="40"/>
      <c r="Y86" s="41">
        <f>Y84+Y85</f>
        <v>3428.0739999999996</v>
      </c>
      <c r="Z86" s="42"/>
      <c r="AA86" s="42"/>
      <c r="AB86" s="43"/>
    </row>
    <row r="88" spans="1:28" x14ac:dyDescent="0.25">
      <c r="A88" s="3" t="s">
        <v>35</v>
      </c>
    </row>
    <row r="89" spans="1:28" ht="7.5" customHeight="1" x14ac:dyDescent="0.25">
      <c r="A89" s="3"/>
    </row>
    <row r="90" spans="1:28" x14ac:dyDescent="0.25">
      <c r="A90" s="3" t="s">
        <v>34</v>
      </c>
    </row>
  </sheetData>
  <mergeCells count="505">
    <mergeCell ref="A79:B79"/>
    <mergeCell ref="C79:E79"/>
    <mergeCell ref="F79:N79"/>
    <mergeCell ref="O79:Q79"/>
    <mergeCell ref="R79:T79"/>
    <mergeCell ref="U79:X79"/>
    <mergeCell ref="Y79:AB79"/>
    <mergeCell ref="A77:B77"/>
    <mergeCell ref="C77:E77"/>
    <mergeCell ref="F77:N77"/>
    <mergeCell ref="O77:Q77"/>
    <mergeCell ref="R77:T77"/>
    <mergeCell ref="U77:X77"/>
    <mergeCell ref="Y77:AB77"/>
    <mergeCell ref="A78:B78"/>
    <mergeCell ref="C78:E78"/>
    <mergeCell ref="F78:N78"/>
    <mergeCell ref="O78:Q78"/>
    <mergeCell ref="R78:T78"/>
    <mergeCell ref="U78:X78"/>
    <mergeCell ref="Y78:AB78"/>
    <mergeCell ref="A75:B75"/>
    <mergeCell ref="C75:E75"/>
    <mergeCell ref="F75:N75"/>
    <mergeCell ref="O75:Q75"/>
    <mergeCell ref="R75:T75"/>
    <mergeCell ref="U75:X75"/>
    <mergeCell ref="Y75:AB75"/>
    <mergeCell ref="A76:B76"/>
    <mergeCell ref="C76:E76"/>
    <mergeCell ref="F76:N76"/>
    <mergeCell ref="O76:Q76"/>
    <mergeCell ref="R76:T76"/>
    <mergeCell ref="U76:X76"/>
    <mergeCell ref="Y76:AB76"/>
    <mergeCell ref="A73:B73"/>
    <mergeCell ref="C73:E73"/>
    <mergeCell ref="F73:N73"/>
    <mergeCell ref="O73:Q73"/>
    <mergeCell ref="R73:T73"/>
    <mergeCell ref="U73:X73"/>
    <mergeCell ref="Y73:AB73"/>
    <mergeCell ref="A74:B74"/>
    <mergeCell ref="C74:E74"/>
    <mergeCell ref="F74:N74"/>
    <mergeCell ref="O74:Q74"/>
    <mergeCell ref="R74:T74"/>
    <mergeCell ref="U74:X74"/>
    <mergeCell ref="Y74:AB74"/>
    <mergeCell ref="A71:B71"/>
    <mergeCell ref="C71:E71"/>
    <mergeCell ref="F71:N71"/>
    <mergeCell ref="O71:Q71"/>
    <mergeCell ref="R71:T71"/>
    <mergeCell ref="U71:X71"/>
    <mergeCell ref="Y71:AB71"/>
    <mergeCell ref="A72:B72"/>
    <mergeCell ref="C72:E72"/>
    <mergeCell ref="F72:N72"/>
    <mergeCell ref="O72:Q72"/>
    <mergeCell ref="R72:T72"/>
    <mergeCell ref="U72:X72"/>
    <mergeCell ref="Y72:AB72"/>
    <mergeCell ref="A69:B69"/>
    <mergeCell ref="C69:E69"/>
    <mergeCell ref="F69:N69"/>
    <mergeCell ref="O69:Q69"/>
    <mergeCell ref="R69:T69"/>
    <mergeCell ref="U69:X69"/>
    <mergeCell ref="Y69:AB69"/>
    <mergeCell ref="A70:B70"/>
    <mergeCell ref="C70:E70"/>
    <mergeCell ref="F70:N70"/>
    <mergeCell ref="O70:Q70"/>
    <mergeCell ref="R70:T70"/>
    <mergeCell ref="U70:X70"/>
    <mergeCell ref="Y70:AB70"/>
    <mergeCell ref="A67:B67"/>
    <mergeCell ref="C67:E67"/>
    <mergeCell ref="F67:N67"/>
    <mergeCell ref="O67:Q67"/>
    <mergeCell ref="R67:T67"/>
    <mergeCell ref="U67:X67"/>
    <mergeCell ref="Y67:AB67"/>
    <mergeCell ref="A68:B68"/>
    <mergeCell ref="C68:E68"/>
    <mergeCell ref="F68:N68"/>
    <mergeCell ref="O68:Q68"/>
    <mergeCell ref="R68:T68"/>
    <mergeCell ref="U68:X68"/>
    <mergeCell ref="Y68:AB68"/>
    <mergeCell ref="A65:B65"/>
    <mergeCell ref="C65:E65"/>
    <mergeCell ref="F65:N65"/>
    <mergeCell ref="O65:Q65"/>
    <mergeCell ref="R65:T65"/>
    <mergeCell ref="U65:X65"/>
    <mergeCell ref="Y65:AB65"/>
    <mergeCell ref="A66:B66"/>
    <mergeCell ref="C66:E66"/>
    <mergeCell ref="F66:N66"/>
    <mergeCell ref="O66:Q66"/>
    <mergeCell ref="R66:T66"/>
    <mergeCell ref="U66:X66"/>
    <mergeCell ref="Y66:AB66"/>
    <mergeCell ref="O63:Q63"/>
    <mergeCell ref="R63:T63"/>
    <mergeCell ref="U63:X63"/>
    <mergeCell ref="Y63:AB63"/>
    <mergeCell ref="A64:B64"/>
    <mergeCell ref="C64:E64"/>
    <mergeCell ref="F64:N64"/>
    <mergeCell ref="O64:Q64"/>
    <mergeCell ref="R64:T64"/>
    <mergeCell ref="U64:X64"/>
    <mergeCell ref="Y64:AB64"/>
    <mergeCell ref="A81:B81"/>
    <mergeCell ref="C81:E81"/>
    <mergeCell ref="F81:N81"/>
    <mergeCell ref="O81:Q81"/>
    <mergeCell ref="R81:T81"/>
    <mergeCell ref="U81:X81"/>
    <mergeCell ref="Y81:AB81"/>
    <mergeCell ref="A82:B82"/>
    <mergeCell ref="C82:E82"/>
    <mergeCell ref="F82:N82"/>
    <mergeCell ref="O82:Q82"/>
    <mergeCell ref="R82:T82"/>
    <mergeCell ref="U82:X82"/>
    <mergeCell ref="Y82:AB82"/>
    <mergeCell ref="A61:B61"/>
    <mergeCell ref="C61:E61"/>
    <mergeCell ref="F61:N61"/>
    <mergeCell ref="O61:Q61"/>
    <mergeCell ref="R61:T61"/>
    <mergeCell ref="U61:X61"/>
    <mergeCell ref="Y61:AB61"/>
    <mergeCell ref="A80:B80"/>
    <mergeCell ref="C80:E80"/>
    <mergeCell ref="F80:N80"/>
    <mergeCell ref="O80:Q80"/>
    <mergeCell ref="R80:T80"/>
    <mergeCell ref="U80:X80"/>
    <mergeCell ref="Y80:AB80"/>
    <mergeCell ref="A62:B62"/>
    <mergeCell ref="C62:E62"/>
    <mergeCell ref="F62:N62"/>
    <mergeCell ref="O62:Q62"/>
    <mergeCell ref="R62:T62"/>
    <mergeCell ref="U62:X62"/>
    <mergeCell ref="Y62:AB62"/>
    <mergeCell ref="A63:B63"/>
    <mergeCell ref="C63:E63"/>
    <mergeCell ref="F63:N63"/>
    <mergeCell ref="A59:B59"/>
    <mergeCell ref="C59:E59"/>
    <mergeCell ref="F59:N59"/>
    <mergeCell ref="O59:Q59"/>
    <mergeCell ref="R59:T59"/>
    <mergeCell ref="U59:X59"/>
    <mergeCell ref="Y59:AB59"/>
    <mergeCell ref="A60:B60"/>
    <mergeCell ref="C60:E60"/>
    <mergeCell ref="F60:N60"/>
    <mergeCell ref="O60:Q60"/>
    <mergeCell ref="R60:T60"/>
    <mergeCell ref="U60:X60"/>
    <mergeCell ref="Y60:AB60"/>
    <mergeCell ref="A57:B57"/>
    <mergeCell ref="C57:E57"/>
    <mergeCell ref="F57:N57"/>
    <mergeCell ref="O57:Q57"/>
    <mergeCell ref="R57:T57"/>
    <mergeCell ref="U57:X57"/>
    <mergeCell ref="Y57:AB57"/>
    <mergeCell ref="A58:B58"/>
    <mergeCell ref="C58:E58"/>
    <mergeCell ref="F58:N58"/>
    <mergeCell ref="O58:Q58"/>
    <mergeCell ref="R58:T58"/>
    <mergeCell ref="U58:X58"/>
    <mergeCell ref="Y58:AB58"/>
    <mergeCell ref="A55:B55"/>
    <mergeCell ref="C55:E55"/>
    <mergeCell ref="F55:N55"/>
    <mergeCell ref="O55:Q55"/>
    <mergeCell ref="R55:T55"/>
    <mergeCell ref="U55:X55"/>
    <mergeCell ref="Y55:AB55"/>
    <mergeCell ref="A56:B56"/>
    <mergeCell ref="C56:E56"/>
    <mergeCell ref="F56:N56"/>
    <mergeCell ref="O56:Q56"/>
    <mergeCell ref="R56:T56"/>
    <mergeCell ref="U56:X56"/>
    <mergeCell ref="Y56:AB56"/>
    <mergeCell ref="A53:B53"/>
    <mergeCell ref="C53:E53"/>
    <mergeCell ref="F53:N53"/>
    <mergeCell ref="O53:Q53"/>
    <mergeCell ref="R53:T53"/>
    <mergeCell ref="U53:X53"/>
    <mergeCell ref="Y53:AB53"/>
    <mergeCell ref="A54:B54"/>
    <mergeCell ref="C54:E54"/>
    <mergeCell ref="F54:N54"/>
    <mergeCell ref="O54:Q54"/>
    <mergeCell ref="R54:T54"/>
    <mergeCell ref="U54:X54"/>
    <mergeCell ref="Y54:AB54"/>
    <mergeCell ref="K2:T4"/>
    <mergeCell ref="X2:AA2"/>
    <mergeCell ref="X3:AA3"/>
    <mergeCell ref="F7:G7"/>
    <mergeCell ref="H7:K7"/>
    <mergeCell ref="F8:G8"/>
    <mergeCell ref="A52:B52"/>
    <mergeCell ref="C52:E52"/>
    <mergeCell ref="F52:N52"/>
    <mergeCell ref="O52:Q52"/>
    <mergeCell ref="R52:T52"/>
    <mergeCell ref="U52:X52"/>
    <mergeCell ref="Y52:AB52"/>
    <mergeCell ref="U12:X12"/>
    <mergeCell ref="Y12:AB12"/>
    <mergeCell ref="A13:C13"/>
    <mergeCell ref="D13:L13"/>
    <mergeCell ref="M13:T13"/>
    <mergeCell ref="U13:X13"/>
    <mergeCell ref="Y13:AB13"/>
    <mergeCell ref="F9:G9"/>
    <mergeCell ref="H9:S9"/>
    <mergeCell ref="F10:G10"/>
    <mergeCell ref="A12:C12"/>
    <mergeCell ref="D12:L12"/>
    <mergeCell ref="M12:T12"/>
    <mergeCell ref="A14:C14"/>
    <mergeCell ref="D14:L14"/>
    <mergeCell ref="M14:T14"/>
    <mergeCell ref="U14:X14"/>
    <mergeCell ref="Y14:AB14"/>
    <mergeCell ref="A15:C15"/>
    <mergeCell ref="D15:L15"/>
    <mergeCell ref="M15:T15"/>
    <mergeCell ref="U15:X15"/>
    <mergeCell ref="Y15:AB15"/>
    <mergeCell ref="A19:B19"/>
    <mergeCell ref="C19:E19"/>
    <mergeCell ref="F19:N19"/>
    <mergeCell ref="O19:Q19"/>
    <mergeCell ref="R19:T19"/>
    <mergeCell ref="U19:X19"/>
    <mergeCell ref="Y19:AB19"/>
    <mergeCell ref="Y17:AB17"/>
    <mergeCell ref="A18:B18"/>
    <mergeCell ref="C18:E18"/>
    <mergeCell ref="F18:N18"/>
    <mergeCell ref="O18:Q18"/>
    <mergeCell ref="R18:T18"/>
    <mergeCell ref="U18:X18"/>
    <mergeCell ref="Y18:AB18"/>
    <mergeCell ref="A17:B17"/>
    <mergeCell ref="C17:E17"/>
    <mergeCell ref="F17:N17"/>
    <mergeCell ref="O17:Q17"/>
    <mergeCell ref="R17:T17"/>
    <mergeCell ref="U17:X17"/>
    <mergeCell ref="Y20:AB20"/>
    <mergeCell ref="A21:B21"/>
    <mergeCell ref="C21:E21"/>
    <mergeCell ref="F21:N21"/>
    <mergeCell ref="O21:Q21"/>
    <mergeCell ref="R21:T21"/>
    <mergeCell ref="U21:X21"/>
    <mergeCell ref="Y21:AB21"/>
    <mergeCell ref="A20:B20"/>
    <mergeCell ref="C20:E20"/>
    <mergeCell ref="F20:N20"/>
    <mergeCell ref="O20:Q20"/>
    <mergeCell ref="R20:T20"/>
    <mergeCell ref="U20:X20"/>
    <mergeCell ref="Y22:AB22"/>
    <mergeCell ref="A23:B23"/>
    <mergeCell ref="C23:E23"/>
    <mergeCell ref="F23:N23"/>
    <mergeCell ref="O23:Q23"/>
    <mergeCell ref="R23:T23"/>
    <mergeCell ref="U23:X23"/>
    <mergeCell ref="Y23:AB23"/>
    <mergeCell ref="A22:B22"/>
    <mergeCell ref="C22:E22"/>
    <mergeCell ref="F22:N22"/>
    <mergeCell ref="O22:Q22"/>
    <mergeCell ref="R22:T22"/>
    <mergeCell ref="U22:X22"/>
    <mergeCell ref="Y24:AB24"/>
    <mergeCell ref="A25:B25"/>
    <mergeCell ref="C25:E25"/>
    <mergeCell ref="F25:N25"/>
    <mergeCell ref="O25:Q25"/>
    <mergeCell ref="R25:T25"/>
    <mergeCell ref="U25:X25"/>
    <mergeCell ref="Y25:AB25"/>
    <mergeCell ref="A24:B24"/>
    <mergeCell ref="C24:E24"/>
    <mergeCell ref="F24:N24"/>
    <mergeCell ref="O24:Q24"/>
    <mergeCell ref="R24:T24"/>
    <mergeCell ref="U24:X24"/>
    <mergeCell ref="Y26:AB26"/>
    <mergeCell ref="A27:B27"/>
    <mergeCell ref="C27:E27"/>
    <mergeCell ref="F27:N27"/>
    <mergeCell ref="O27:Q27"/>
    <mergeCell ref="R27:T27"/>
    <mergeCell ref="U27:X27"/>
    <mergeCell ref="Y27:AB27"/>
    <mergeCell ref="A26:B26"/>
    <mergeCell ref="C26:E26"/>
    <mergeCell ref="F26:N26"/>
    <mergeCell ref="O26:Q26"/>
    <mergeCell ref="R26:T26"/>
    <mergeCell ref="U26:X26"/>
    <mergeCell ref="Y28:AB28"/>
    <mergeCell ref="A29:B29"/>
    <mergeCell ref="C29:E29"/>
    <mergeCell ref="F29:N29"/>
    <mergeCell ref="O29:Q29"/>
    <mergeCell ref="R29:T29"/>
    <mergeCell ref="U29:X29"/>
    <mergeCell ref="Y29:AB29"/>
    <mergeCell ref="A28:B28"/>
    <mergeCell ref="C28:E28"/>
    <mergeCell ref="F28:N28"/>
    <mergeCell ref="O28:Q28"/>
    <mergeCell ref="R28:T28"/>
    <mergeCell ref="U28:X28"/>
    <mergeCell ref="A30:B30"/>
    <mergeCell ref="C30:E30"/>
    <mergeCell ref="F30:N30"/>
    <mergeCell ref="O30:Q30"/>
    <mergeCell ref="R30:T30"/>
    <mergeCell ref="U30:X30"/>
    <mergeCell ref="Y30:AB30"/>
    <mergeCell ref="Y31:AB31"/>
    <mergeCell ref="A32:B32"/>
    <mergeCell ref="C32:E32"/>
    <mergeCell ref="F32:N32"/>
    <mergeCell ref="O32:Q32"/>
    <mergeCell ref="R32:T32"/>
    <mergeCell ref="U32:X32"/>
    <mergeCell ref="Y32:AB32"/>
    <mergeCell ref="A31:B31"/>
    <mergeCell ref="C31:E31"/>
    <mergeCell ref="F31:N31"/>
    <mergeCell ref="O31:Q31"/>
    <mergeCell ref="R31:T31"/>
    <mergeCell ref="U31:X31"/>
    <mergeCell ref="Y33:AB33"/>
    <mergeCell ref="A34:B34"/>
    <mergeCell ref="C34:E34"/>
    <mergeCell ref="F34:N34"/>
    <mergeCell ref="O34:Q34"/>
    <mergeCell ref="R34:T34"/>
    <mergeCell ref="U34:X34"/>
    <mergeCell ref="Y34:AB34"/>
    <mergeCell ref="A33:B33"/>
    <mergeCell ref="C33:E33"/>
    <mergeCell ref="F33:N33"/>
    <mergeCell ref="O33:Q33"/>
    <mergeCell ref="R33:T33"/>
    <mergeCell ref="U33:X33"/>
    <mergeCell ref="Y35:AB35"/>
    <mergeCell ref="A36:B36"/>
    <mergeCell ref="C36:E36"/>
    <mergeCell ref="F36:N36"/>
    <mergeCell ref="O36:Q36"/>
    <mergeCell ref="R36:T36"/>
    <mergeCell ref="U36:X36"/>
    <mergeCell ref="Y36:AB36"/>
    <mergeCell ref="A35:B35"/>
    <mergeCell ref="C35:E35"/>
    <mergeCell ref="F35:N35"/>
    <mergeCell ref="O35:Q35"/>
    <mergeCell ref="R35:T35"/>
    <mergeCell ref="U35:X35"/>
    <mergeCell ref="Y37:AB37"/>
    <mergeCell ref="A38:B38"/>
    <mergeCell ref="C38:E38"/>
    <mergeCell ref="F38:N38"/>
    <mergeCell ref="O38:Q38"/>
    <mergeCell ref="R38:T38"/>
    <mergeCell ref="U38:X38"/>
    <mergeCell ref="Y38:AB38"/>
    <mergeCell ref="A37:B37"/>
    <mergeCell ref="C37:E37"/>
    <mergeCell ref="F37:N37"/>
    <mergeCell ref="O37:Q37"/>
    <mergeCell ref="R37:T37"/>
    <mergeCell ref="U37:X37"/>
    <mergeCell ref="Y39:AB39"/>
    <mergeCell ref="A40:B40"/>
    <mergeCell ref="C40:E40"/>
    <mergeCell ref="F40:N40"/>
    <mergeCell ref="O40:Q40"/>
    <mergeCell ref="R40:T40"/>
    <mergeCell ref="U40:X40"/>
    <mergeCell ref="Y40:AB40"/>
    <mergeCell ref="A39:B39"/>
    <mergeCell ref="C39:E39"/>
    <mergeCell ref="F39:N39"/>
    <mergeCell ref="O39:Q39"/>
    <mergeCell ref="R39:T39"/>
    <mergeCell ref="U39:X39"/>
    <mergeCell ref="Y41:AB41"/>
    <mergeCell ref="A42:B42"/>
    <mergeCell ref="C42:E42"/>
    <mergeCell ref="F42:N42"/>
    <mergeCell ref="O42:Q42"/>
    <mergeCell ref="R42:T42"/>
    <mergeCell ref="U42:X42"/>
    <mergeCell ref="Y42:AB42"/>
    <mergeCell ref="A41:B41"/>
    <mergeCell ref="C41:E41"/>
    <mergeCell ref="F41:N41"/>
    <mergeCell ref="O41:Q41"/>
    <mergeCell ref="R41:T41"/>
    <mergeCell ref="U41:X41"/>
    <mergeCell ref="Y43:AB43"/>
    <mergeCell ref="A44:B44"/>
    <mergeCell ref="C44:E44"/>
    <mergeCell ref="F44:N44"/>
    <mergeCell ref="O44:Q44"/>
    <mergeCell ref="R44:T44"/>
    <mergeCell ref="U44:X44"/>
    <mergeCell ref="Y44:AB44"/>
    <mergeCell ref="A43:B43"/>
    <mergeCell ref="C43:E43"/>
    <mergeCell ref="F43:N43"/>
    <mergeCell ref="O43:Q43"/>
    <mergeCell ref="R43:T43"/>
    <mergeCell ref="U43:X43"/>
    <mergeCell ref="Y45:AB45"/>
    <mergeCell ref="A46:B46"/>
    <mergeCell ref="C46:E46"/>
    <mergeCell ref="F46:N46"/>
    <mergeCell ref="O46:Q46"/>
    <mergeCell ref="R46:T46"/>
    <mergeCell ref="U46:X46"/>
    <mergeCell ref="Y46:AB46"/>
    <mergeCell ref="A45:B45"/>
    <mergeCell ref="C45:E45"/>
    <mergeCell ref="F45:N45"/>
    <mergeCell ref="O45:Q45"/>
    <mergeCell ref="R45:T45"/>
    <mergeCell ref="U45:X45"/>
    <mergeCell ref="Y47:AB47"/>
    <mergeCell ref="A48:B48"/>
    <mergeCell ref="C48:E48"/>
    <mergeCell ref="F48:N48"/>
    <mergeCell ref="O48:Q48"/>
    <mergeCell ref="R48:T48"/>
    <mergeCell ref="U48:X48"/>
    <mergeCell ref="Y48:AB48"/>
    <mergeCell ref="A47:B47"/>
    <mergeCell ref="C47:E47"/>
    <mergeCell ref="F47:N47"/>
    <mergeCell ref="O47:Q47"/>
    <mergeCell ref="R47:T47"/>
    <mergeCell ref="U47:X47"/>
    <mergeCell ref="A51:B51"/>
    <mergeCell ref="C51:E51"/>
    <mergeCell ref="F51:N51"/>
    <mergeCell ref="O51:Q51"/>
    <mergeCell ref="R51:T51"/>
    <mergeCell ref="U51:X51"/>
    <mergeCell ref="Y51:AB51"/>
    <mergeCell ref="Y49:AB49"/>
    <mergeCell ref="A50:B50"/>
    <mergeCell ref="C50:E50"/>
    <mergeCell ref="F50:N50"/>
    <mergeCell ref="O50:Q50"/>
    <mergeCell ref="R50:T50"/>
    <mergeCell ref="U50:X50"/>
    <mergeCell ref="Y50:AB50"/>
    <mergeCell ref="A49:B49"/>
    <mergeCell ref="C49:E49"/>
    <mergeCell ref="F49:N49"/>
    <mergeCell ref="O49:Q49"/>
    <mergeCell ref="R49:T49"/>
    <mergeCell ref="U49:X49"/>
    <mergeCell ref="Y83:AB83"/>
    <mergeCell ref="A84:T86"/>
    <mergeCell ref="U84:X84"/>
    <mergeCell ref="Y84:AB84"/>
    <mergeCell ref="U85:X85"/>
    <mergeCell ref="Y85:AB85"/>
    <mergeCell ref="U86:X86"/>
    <mergeCell ref="Y86:AB86"/>
    <mergeCell ref="A83:B83"/>
    <mergeCell ref="C83:E83"/>
    <mergeCell ref="F83:N83"/>
    <mergeCell ref="O83:Q83"/>
    <mergeCell ref="R83:T83"/>
    <mergeCell ref="U83:X83"/>
  </mergeCells>
  <hyperlinks>
    <hyperlink ref="H9" r:id="rId1" xr:uid="{00000000-0004-0000-0100-000000000000}"/>
    <hyperlink ref="M15" r:id="rId2" xr:uid="{00000000-0004-0000-0100-000001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AL90"/>
  <sheetViews>
    <sheetView tabSelected="1" zoomScale="90" zoomScaleNormal="90" workbookViewId="0">
      <selection activeCell="U19" sqref="U19:X19"/>
    </sheetView>
  </sheetViews>
  <sheetFormatPr baseColWidth="10" defaultColWidth="9.125" defaultRowHeight="15" x14ac:dyDescent="0.25"/>
  <cols>
    <col min="1" max="1" width="8.25" customWidth="1"/>
    <col min="2" max="2" width="2.75" customWidth="1"/>
    <col min="3" max="5" width="2.625" hidden="1" customWidth="1"/>
    <col min="6" max="14" width="5" customWidth="1"/>
    <col min="15" max="17" width="2.75" customWidth="1"/>
    <col min="18" max="20" width="4.125" customWidth="1"/>
    <col min="21" max="21" width="2.125" customWidth="1"/>
    <col min="22" max="22" width="2.875" customWidth="1"/>
    <col min="23" max="23" width="2.125" customWidth="1"/>
    <col min="24" max="24" width="2.75" customWidth="1"/>
    <col min="25" max="28" width="3.25" customWidth="1"/>
    <col min="29" max="29" width="9.25" customWidth="1"/>
  </cols>
  <sheetData>
    <row r="1" spans="1:38" x14ac:dyDescent="0.25">
      <c r="A1" s="6"/>
      <c r="B1" s="6"/>
      <c r="C1" s="6"/>
      <c r="D1" s="6"/>
    </row>
    <row r="2" spans="1:38" ht="15" customHeight="1" x14ac:dyDescent="0.25">
      <c r="A2" s="5"/>
      <c r="B2" s="5"/>
      <c r="C2" s="5"/>
      <c r="D2" s="5"/>
      <c r="H2" s="7"/>
      <c r="I2" s="7"/>
      <c r="J2" s="7"/>
      <c r="K2" s="74" t="s">
        <v>36</v>
      </c>
      <c r="L2" s="74"/>
      <c r="M2" s="74"/>
      <c r="N2" s="74"/>
      <c r="O2" s="74"/>
      <c r="P2" s="74"/>
      <c r="Q2" s="74"/>
      <c r="R2" s="74"/>
      <c r="S2" s="74"/>
      <c r="T2" s="74"/>
      <c r="U2" s="7"/>
      <c r="V2" s="7"/>
      <c r="X2" s="75" t="s">
        <v>4</v>
      </c>
      <c r="Y2" s="76"/>
      <c r="Z2" s="76"/>
      <c r="AA2" s="77"/>
    </row>
    <row r="3" spans="1:38" ht="10.5" customHeight="1" x14ac:dyDescent="0.25">
      <c r="A3" s="5"/>
      <c r="B3" s="5"/>
      <c r="C3" s="5"/>
      <c r="D3" s="5"/>
      <c r="G3" s="7"/>
      <c r="H3" s="7"/>
      <c r="I3" s="7"/>
      <c r="J3" s="7"/>
      <c r="K3" s="74"/>
      <c r="L3" s="74"/>
      <c r="M3" s="74"/>
      <c r="N3" s="74"/>
      <c r="O3" s="74"/>
      <c r="P3" s="74"/>
      <c r="Q3" s="74"/>
      <c r="R3" s="74"/>
      <c r="S3" s="74"/>
      <c r="T3" s="74"/>
      <c r="U3" s="7"/>
      <c r="V3" s="7"/>
      <c r="X3" s="78" t="s">
        <v>136</v>
      </c>
      <c r="Y3" s="79"/>
      <c r="Z3" s="79"/>
      <c r="AA3" s="80"/>
    </row>
    <row r="4" spans="1:38" ht="9" customHeight="1" x14ac:dyDescent="0.25">
      <c r="A4" s="5"/>
      <c r="B4" s="5"/>
      <c r="C4" s="5"/>
      <c r="D4" s="5"/>
      <c r="G4" s="7"/>
      <c r="H4" s="7"/>
      <c r="I4" s="7"/>
      <c r="J4" s="7"/>
      <c r="K4" s="74"/>
      <c r="L4" s="74"/>
      <c r="M4" s="74"/>
      <c r="N4" s="74"/>
      <c r="O4" s="74"/>
      <c r="P4" s="74"/>
      <c r="Q4" s="74"/>
      <c r="R4" s="74"/>
      <c r="S4" s="74"/>
      <c r="T4" s="74"/>
      <c r="U4" s="7"/>
      <c r="V4" s="7"/>
    </row>
    <row r="5" spans="1:38" ht="12.75" customHeight="1" x14ac:dyDescent="0.25">
      <c r="A5" s="5"/>
      <c r="B5" s="5"/>
      <c r="C5" s="5"/>
      <c r="D5" s="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8" ht="12.75" customHeight="1" x14ac:dyDescent="0.25">
      <c r="A6" s="5"/>
      <c r="B6" s="5"/>
      <c r="C6" s="5"/>
      <c r="D6" s="5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38" x14ac:dyDescent="0.25">
      <c r="A7" s="5"/>
      <c r="B7" s="5"/>
      <c r="C7" s="5"/>
      <c r="D7" s="5"/>
      <c r="F7" s="81" t="s">
        <v>22</v>
      </c>
      <c r="G7" s="81"/>
      <c r="H7" s="82">
        <v>20605353356</v>
      </c>
      <c r="I7" s="82"/>
      <c r="J7" s="82"/>
      <c r="K7" s="82"/>
    </row>
    <row r="8" spans="1:38" ht="15" customHeight="1" x14ac:dyDescent="0.25">
      <c r="A8" s="6"/>
      <c r="B8" s="6"/>
      <c r="C8" s="5"/>
      <c r="D8" s="5"/>
      <c r="E8" s="2"/>
      <c r="F8" s="83" t="s">
        <v>26</v>
      </c>
      <c r="G8" s="83"/>
      <c r="H8" s="4" t="s">
        <v>23</v>
      </c>
      <c r="I8" s="4"/>
      <c r="J8" s="4"/>
      <c r="K8" s="4"/>
      <c r="L8" s="4"/>
      <c r="M8" s="4"/>
      <c r="N8" s="4"/>
      <c r="O8" s="4"/>
      <c r="P8" s="4"/>
      <c r="Q8" s="4"/>
      <c r="R8" s="2"/>
      <c r="S8" s="2"/>
      <c r="T8" s="2"/>
      <c r="U8" s="2"/>
      <c r="V8" s="2"/>
      <c r="W8" s="2"/>
      <c r="X8" s="2"/>
      <c r="Y8" s="2"/>
    </row>
    <row r="9" spans="1:38" x14ac:dyDescent="0.25">
      <c r="A9" s="6"/>
      <c r="B9" s="6"/>
      <c r="C9" s="5"/>
      <c r="D9" s="5"/>
      <c r="E9" s="2"/>
      <c r="F9" s="83" t="s">
        <v>27</v>
      </c>
      <c r="G9" s="83"/>
      <c r="H9" s="87" t="s">
        <v>24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2"/>
      <c r="U9" s="2"/>
      <c r="V9" s="2"/>
      <c r="W9" s="2"/>
      <c r="X9" s="2"/>
      <c r="Y9" s="2"/>
    </row>
    <row r="10" spans="1:38" x14ac:dyDescent="0.25">
      <c r="F10" s="81" t="s">
        <v>25</v>
      </c>
      <c r="G10" s="81"/>
      <c r="H10" t="s">
        <v>28</v>
      </c>
    </row>
    <row r="12" spans="1:38" x14ac:dyDescent="0.25">
      <c r="A12" s="65" t="s">
        <v>3</v>
      </c>
      <c r="B12" s="66"/>
      <c r="C12" s="67"/>
      <c r="D12" s="65" t="s">
        <v>0</v>
      </c>
      <c r="E12" s="66"/>
      <c r="F12" s="66"/>
      <c r="G12" s="66"/>
      <c r="H12" s="66"/>
      <c r="I12" s="66"/>
      <c r="J12" s="66"/>
      <c r="K12" s="66"/>
      <c r="L12" s="67"/>
      <c r="M12" s="65" t="s">
        <v>5</v>
      </c>
      <c r="N12" s="66"/>
      <c r="O12" s="66"/>
      <c r="P12" s="66"/>
      <c r="Q12" s="66"/>
      <c r="R12" s="66"/>
      <c r="S12" s="66"/>
      <c r="T12" s="67"/>
      <c r="U12" s="65" t="s">
        <v>6</v>
      </c>
      <c r="V12" s="66"/>
      <c r="W12" s="66"/>
      <c r="X12" s="67"/>
      <c r="Y12" s="65" t="s">
        <v>7</v>
      </c>
      <c r="Z12" s="66"/>
      <c r="AA12" s="66"/>
      <c r="AB12" s="67"/>
    </row>
    <row r="13" spans="1:38" x14ac:dyDescent="0.25">
      <c r="A13" s="68">
        <v>20600581768</v>
      </c>
      <c r="B13" s="69"/>
      <c r="C13" s="70"/>
      <c r="D13" s="68" t="s">
        <v>2</v>
      </c>
      <c r="E13" s="69"/>
      <c r="F13" s="69"/>
      <c r="G13" s="69"/>
      <c r="H13" s="69"/>
      <c r="I13" s="69"/>
      <c r="J13" s="69"/>
      <c r="K13" s="69"/>
      <c r="L13" s="70"/>
      <c r="M13" s="68" t="s">
        <v>133</v>
      </c>
      <c r="N13" s="69"/>
      <c r="O13" s="69"/>
      <c r="P13" s="69"/>
      <c r="Q13" s="69"/>
      <c r="R13" s="69"/>
      <c r="S13" s="69"/>
      <c r="T13" s="70"/>
      <c r="U13" s="84">
        <v>43873</v>
      </c>
      <c r="V13" s="85"/>
      <c r="W13" s="85"/>
      <c r="X13" s="86"/>
      <c r="Y13" s="68" t="s">
        <v>9</v>
      </c>
      <c r="Z13" s="69"/>
      <c r="AA13" s="69"/>
      <c r="AB13" s="70"/>
      <c r="AE13" s="8"/>
    </row>
    <row r="14" spans="1:38" x14ac:dyDescent="0.25">
      <c r="A14" s="65" t="s">
        <v>10</v>
      </c>
      <c r="B14" s="66"/>
      <c r="C14" s="67"/>
      <c r="D14" s="65" t="s">
        <v>1</v>
      </c>
      <c r="E14" s="66"/>
      <c r="F14" s="66"/>
      <c r="G14" s="66"/>
      <c r="H14" s="66"/>
      <c r="I14" s="66"/>
      <c r="J14" s="66"/>
      <c r="K14" s="66"/>
      <c r="L14" s="67"/>
      <c r="M14" s="65" t="s">
        <v>11</v>
      </c>
      <c r="N14" s="66"/>
      <c r="O14" s="66"/>
      <c r="P14" s="66"/>
      <c r="Q14" s="66"/>
      <c r="R14" s="66"/>
      <c r="S14" s="66"/>
      <c r="T14" s="67"/>
      <c r="U14" s="65" t="s">
        <v>31</v>
      </c>
      <c r="V14" s="66"/>
      <c r="W14" s="66"/>
      <c r="X14" s="67"/>
      <c r="Y14" s="65" t="s">
        <v>12</v>
      </c>
      <c r="Z14" s="66"/>
      <c r="AA14" s="66"/>
      <c r="AB14" s="67"/>
    </row>
    <row r="15" spans="1:38" x14ac:dyDescent="0.25">
      <c r="A15" s="68">
        <v>957332625</v>
      </c>
      <c r="B15" s="69"/>
      <c r="C15" s="70"/>
      <c r="D15" s="68" t="s">
        <v>29</v>
      </c>
      <c r="E15" s="69"/>
      <c r="F15" s="69"/>
      <c r="G15" s="69"/>
      <c r="H15" s="69"/>
      <c r="I15" s="69"/>
      <c r="J15" s="69"/>
      <c r="K15" s="69"/>
      <c r="L15" s="70"/>
      <c r="M15" s="71" t="s">
        <v>134</v>
      </c>
      <c r="N15" s="72"/>
      <c r="O15" s="72"/>
      <c r="P15" s="72"/>
      <c r="Q15" s="72"/>
      <c r="R15" s="72"/>
      <c r="S15" s="72"/>
      <c r="T15" s="73"/>
      <c r="U15" s="68" t="s">
        <v>121</v>
      </c>
      <c r="V15" s="69"/>
      <c r="W15" s="69"/>
      <c r="X15" s="70"/>
      <c r="Y15" s="68"/>
      <c r="Z15" s="69"/>
      <c r="AA15" s="69"/>
      <c r="AB15" s="70"/>
      <c r="AD15" s="6"/>
      <c r="AE15" s="6"/>
      <c r="AF15" s="6"/>
      <c r="AG15" s="6"/>
      <c r="AH15" s="6"/>
      <c r="AI15" s="6"/>
      <c r="AJ15" s="6"/>
      <c r="AK15" s="6"/>
      <c r="AL15" s="6"/>
    </row>
    <row r="16" spans="1:38" x14ac:dyDescent="0.25"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15" customHeight="1" x14ac:dyDescent="0.25">
      <c r="A17" s="62" t="s">
        <v>13</v>
      </c>
      <c r="B17" s="64"/>
      <c r="C17" s="62" t="s">
        <v>14</v>
      </c>
      <c r="D17" s="63"/>
      <c r="E17" s="64"/>
      <c r="F17" s="62" t="s">
        <v>15</v>
      </c>
      <c r="G17" s="63"/>
      <c r="H17" s="63"/>
      <c r="I17" s="63"/>
      <c r="J17" s="63"/>
      <c r="K17" s="63"/>
      <c r="L17" s="63"/>
      <c r="M17" s="63"/>
      <c r="N17" s="64"/>
      <c r="O17" s="62" t="s">
        <v>16</v>
      </c>
      <c r="P17" s="63"/>
      <c r="Q17" s="64"/>
      <c r="R17" s="62" t="s">
        <v>17</v>
      </c>
      <c r="S17" s="63"/>
      <c r="T17" s="64"/>
      <c r="U17" s="62" t="s">
        <v>18</v>
      </c>
      <c r="V17" s="63"/>
      <c r="W17" s="63"/>
      <c r="X17" s="64"/>
      <c r="Y17" s="62" t="s">
        <v>19</v>
      </c>
      <c r="Z17" s="63"/>
      <c r="AA17" s="63"/>
      <c r="AB17" s="64"/>
      <c r="AD17" s="6"/>
      <c r="AE17" s="6"/>
      <c r="AF17" s="6"/>
      <c r="AG17" s="6"/>
      <c r="AH17" s="6"/>
      <c r="AI17" s="6"/>
      <c r="AJ17" s="6"/>
      <c r="AK17" s="6"/>
      <c r="AL17" s="6"/>
    </row>
    <row r="18" spans="1:38" x14ac:dyDescent="0.25">
      <c r="A18" s="29">
        <v>1</v>
      </c>
      <c r="B18" s="30"/>
      <c r="C18" s="29"/>
      <c r="D18" s="31"/>
      <c r="E18" s="30"/>
      <c r="F18" s="23" t="s">
        <v>52</v>
      </c>
      <c r="G18" s="24" t="s">
        <v>52</v>
      </c>
      <c r="H18" s="24" t="s">
        <v>52</v>
      </c>
      <c r="I18" s="24" t="s">
        <v>52</v>
      </c>
      <c r="J18" s="24" t="s">
        <v>52</v>
      </c>
      <c r="K18" s="24" t="s">
        <v>52</v>
      </c>
      <c r="L18" s="24" t="s">
        <v>52</v>
      </c>
      <c r="M18" s="24" t="s">
        <v>52</v>
      </c>
      <c r="N18" s="25" t="s">
        <v>52</v>
      </c>
      <c r="O18" s="29">
        <v>50</v>
      </c>
      <c r="P18" s="31">
        <v>50</v>
      </c>
      <c r="Q18" s="30">
        <v>50</v>
      </c>
      <c r="R18" s="29" t="s">
        <v>110</v>
      </c>
      <c r="S18" s="31" t="s">
        <v>110</v>
      </c>
      <c r="T18" s="30" t="s">
        <v>110</v>
      </c>
      <c r="U18" s="88">
        <v>0.84745762711864414</v>
      </c>
      <c r="V18" s="89">
        <v>0.84745762711864414</v>
      </c>
      <c r="W18" s="89">
        <v>0.84745762711864414</v>
      </c>
      <c r="X18" s="90">
        <v>0.84745762711864414</v>
      </c>
      <c r="Y18" s="91">
        <f>+O18*U18</f>
        <v>42.372881355932208</v>
      </c>
      <c r="Z18" s="92"/>
      <c r="AA18" s="92"/>
      <c r="AB18" s="93"/>
      <c r="AD18" s="19"/>
      <c r="AE18" s="19"/>
      <c r="AF18" s="20"/>
      <c r="AG18" s="19"/>
      <c r="AH18" s="19"/>
      <c r="AI18" s="19"/>
      <c r="AJ18" s="19"/>
      <c r="AK18" s="19"/>
      <c r="AL18" s="19"/>
    </row>
    <row r="19" spans="1:38" x14ac:dyDescent="0.25">
      <c r="A19" s="29">
        <v>2</v>
      </c>
      <c r="B19" s="30"/>
      <c r="C19" s="29"/>
      <c r="D19" s="31"/>
      <c r="E19" s="30"/>
      <c r="F19" s="23" t="s">
        <v>53</v>
      </c>
      <c r="G19" s="24" t="s">
        <v>53</v>
      </c>
      <c r="H19" s="24" t="s">
        <v>53</v>
      </c>
      <c r="I19" s="24" t="s">
        <v>53</v>
      </c>
      <c r="J19" s="24" t="s">
        <v>53</v>
      </c>
      <c r="K19" s="24" t="s">
        <v>53</v>
      </c>
      <c r="L19" s="24" t="s">
        <v>53</v>
      </c>
      <c r="M19" s="24" t="s">
        <v>53</v>
      </c>
      <c r="N19" s="25" t="s">
        <v>53</v>
      </c>
      <c r="O19" s="29">
        <v>5</v>
      </c>
      <c r="P19" s="31">
        <v>5</v>
      </c>
      <c r="Q19" s="30">
        <v>5</v>
      </c>
      <c r="R19" s="29" t="s">
        <v>111</v>
      </c>
      <c r="S19" s="31" t="s">
        <v>111</v>
      </c>
      <c r="T19" s="30" t="s">
        <v>111</v>
      </c>
      <c r="U19" s="109">
        <v>0</v>
      </c>
      <c r="V19" s="110">
        <v>0</v>
      </c>
      <c r="W19" s="110">
        <v>0</v>
      </c>
      <c r="X19" s="111">
        <v>0</v>
      </c>
      <c r="Y19" s="106">
        <f t="shared" ref="Y19:Y75" si="0">+O19*U19</f>
        <v>0</v>
      </c>
      <c r="Z19" s="107"/>
      <c r="AA19" s="107"/>
      <c r="AB19" s="108"/>
      <c r="AD19" s="6"/>
      <c r="AE19" s="6"/>
      <c r="AF19" s="20"/>
      <c r="AG19" s="6"/>
      <c r="AH19" s="6"/>
      <c r="AI19" s="6"/>
      <c r="AJ19" s="6"/>
      <c r="AK19" s="6"/>
      <c r="AL19" s="6"/>
    </row>
    <row r="20" spans="1:38" s="14" customFormat="1" x14ac:dyDescent="0.2">
      <c r="A20" s="53">
        <v>3</v>
      </c>
      <c r="B20" s="54"/>
      <c r="C20" s="53"/>
      <c r="D20" s="55"/>
      <c r="E20" s="54"/>
      <c r="F20" s="56" t="s">
        <v>54</v>
      </c>
      <c r="G20" s="57" t="s">
        <v>54</v>
      </c>
      <c r="H20" s="57" t="s">
        <v>54</v>
      </c>
      <c r="I20" s="57" t="s">
        <v>54</v>
      </c>
      <c r="J20" s="57" t="s">
        <v>54</v>
      </c>
      <c r="K20" s="57" t="s">
        <v>54</v>
      </c>
      <c r="L20" s="57" t="s">
        <v>54</v>
      </c>
      <c r="M20" s="57" t="s">
        <v>54</v>
      </c>
      <c r="N20" s="58" t="s">
        <v>54</v>
      </c>
      <c r="O20" s="53">
        <v>2</v>
      </c>
      <c r="P20" s="55">
        <v>2</v>
      </c>
      <c r="Q20" s="54">
        <v>2</v>
      </c>
      <c r="R20" s="53" t="s">
        <v>111</v>
      </c>
      <c r="S20" s="55" t="s">
        <v>111</v>
      </c>
      <c r="T20" s="54" t="s">
        <v>111</v>
      </c>
      <c r="U20" s="103">
        <v>3.8135593220338984</v>
      </c>
      <c r="V20" s="104">
        <v>3.8135593220338984</v>
      </c>
      <c r="W20" s="104">
        <v>3.8135593220338984</v>
      </c>
      <c r="X20" s="105">
        <v>3.8135593220338984</v>
      </c>
      <c r="Y20" s="91">
        <f t="shared" si="0"/>
        <v>7.6271186440677967</v>
      </c>
      <c r="Z20" s="92"/>
      <c r="AA20" s="92"/>
      <c r="AB20" s="93"/>
      <c r="AC20" s="13"/>
      <c r="AD20" s="18"/>
      <c r="AE20" s="18"/>
      <c r="AF20" s="20"/>
      <c r="AG20" s="18"/>
      <c r="AH20" s="18"/>
      <c r="AI20" s="18"/>
      <c r="AJ20" s="18"/>
      <c r="AK20" s="18"/>
      <c r="AL20" s="18"/>
    </row>
    <row r="21" spans="1:38" x14ac:dyDescent="0.25">
      <c r="A21" s="29">
        <v>4</v>
      </c>
      <c r="B21" s="30"/>
      <c r="C21" s="29"/>
      <c r="D21" s="31"/>
      <c r="E21" s="30"/>
      <c r="F21" s="23" t="s">
        <v>55</v>
      </c>
      <c r="G21" s="24" t="s">
        <v>55</v>
      </c>
      <c r="H21" s="24" t="s">
        <v>55</v>
      </c>
      <c r="I21" s="24" t="s">
        <v>55</v>
      </c>
      <c r="J21" s="24" t="s">
        <v>55</v>
      </c>
      <c r="K21" s="24" t="s">
        <v>55</v>
      </c>
      <c r="L21" s="24" t="s">
        <v>55</v>
      </c>
      <c r="M21" s="24" t="s">
        <v>55</v>
      </c>
      <c r="N21" s="25" t="s">
        <v>55</v>
      </c>
      <c r="O21" s="29">
        <v>2</v>
      </c>
      <c r="P21" s="31">
        <v>2</v>
      </c>
      <c r="Q21" s="30">
        <v>2</v>
      </c>
      <c r="R21" s="29" t="s">
        <v>111</v>
      </c>
      <c r="S21" s="31" t="s">
        <v>111</v>
      </c>
      <c r="T21" s="30" t="s">
        <v>111</v>
      </c>
      <c r="U21" s="88">
        <v>5.8474576271186445</v>
      </c>
      <c r="V21" s="89">
        <v>5.8474576271186445</v>
      </c>
      <c r="W21" s="89">
        <v>5.8474576271186445</v>
      </c>
      <c r="X21" s="90">
        <v>5.8474576271186445</v>
      </c>
      <c r="Y21" s="91">
        <f t="shared" si="0"/>
        <v>11.694915254237289</v>
      </c>
      <c r="Z21" s="92"/>
      <c r="AA21" s="92"/>
      <c r="AB21" s="93"/>
      <c r="AF21" s="20"/>
    </row>
    <row r="22" spans="1:38" x14ac:dyDescent="0.25">
      <c r="A22" s="29">
        <v>5</v>
      </c>
      <c r="B22" s="30"/>
      <c r="C22" s="29"/>
      <c r="D22" s="31"/>
      <c r="E22" s="30"/>
      <c r="F22" s="23" t="s">
        <v>56</v>
      </c>
      <c r="G22" s="24" t="s">
        <v>56</v>
      </c>
      <c r="H22" s="24" t="s">
        <v>56</v>
      </c>
      <c r="I22" s="24" t="s">
        <v>56</v>
      </c>
      <c r="J22" s="24" t="s">
        <v>56</v>
      </c>
      <c r="K22" s="24" t="s">
        <v>56</v>
      </c>
      <c r="L22" s="24" t="s">
        <v>56</v>
      </c>
      <c r="M22" s="24" t="s">
        <v>56</v>
      </c>
      <c r="N22" s="25" t="s">
        <v>56</v>
      </c>
      <c r="O22" s="29">
        <v>50</v>
      </c>
      <c r="P22" s="31">
        <v>50</v>
      </c>
      <c r="Q22" s="30">
        <v>50</v>
      </c>
      <c r="R22" s="29" t="s">
        <v>110</v>
      </c>
      <c r="S22" s="31" t="s">
        <v>110</v>
      </c>
      <c r="T22" s="30" t="s">
        <v>110</v>
      </c>
      <c r="U22" s="88">
        <v>0.29661016949152541</v>
      </c>
      <c r="V22" s="89">
        <v>0.29661016949152541</v>
      </c>
      <c r="W22" s="89">
        <v>0.29661016949152541</v>
      </c>
      <c r="X22" s="90">
        <v>0.29661016949152541</v>
      </c>
      <c r="Y22" s="91">
        <f t="shared" si="0"/>
        <v>14.83050847457627</v>
      </c>
      <c r="Z22" s="92"/>
      <c r="AA22" s="92"/>
      <c r="AB22" s="93"/>
      <c r="AF22" s="20"/>
    </row>
    <row r="23" spans="1:38" x14ac:dyDescent="0.25">
      <c r="A23" s="29">
        <v>6</v>
      </c>
      <c r="B23" s="30"/>
      <c r="C23" s="29"/>
      <c r="D23" s="31"/>
      <c r="E23" s="30"/>
      <c r="F23" s="23" t="s">
        <v>57</v>
      </c>
      <c r="G23" s="24" t="s">
        <v>57</v>
      </c>
      <c r="H23" s="24" t="s">
        <v>57</v>
      </c>
      <c r="I23" s="24" t="s">
        <v>57</v>
      </c>
      <c r="J23" s="24" t="s">
        <v>57</v>
      </c>
      <c r="K23" s="24" t="s">
        <v>57</v>
      </c>
      <c r="L23" s="24" t="s">
        <v>57</v>
      </c>
      <c r="M23" s="24" t="s">
        <v>57</v>
      </c>
      <c r="N23" s="25" t="s">
        <v>57</v>
      </c>
      <c r="O23" s="29">
        <v>50</v>
      </c>
      <c r="P23" s="31">
        <v>50</v>
      </c>
      <c r="Q23" s="30">
        <v>50</v>
      </c>
      <c r="R23" s="29" t="s">
        <v>110</v>
      </c>
      <c r="S23" s="31" t="s">
        <v>110</v>
      </c>
      <c r="T23" s="30" t="s">
        <v>110</v>
      </c>
      <c r="U23" s="88">
        <v>0.16949152542372883</v>
      </c>
      <c r="V23" s="89">
        <v>0.16949152542372883</v>
      </c>
      <c r="W23" s="89">
        <v>0.16949152542372883</v>
      </c>
      <c r="X23" s="90">
        <v>0.16949152542372883</v>
      </c>
      <c r="Y23" s="91">
        <f t="shared" si="0"/>
        <v>8.4745762711864412</v>
      </c>
      <c r="Z23" s="92"/>
      <c r="AA23" s="92"/>
      <c r="AB23" s="93"/>
      <c r="AF23" s="20"/>
    </row>
    <row r="24" spans="1:38" x14ac:dyDescent="0.25">
      <c r="A24" s="29">
        <v>7</v>
      </c>
      <c r="B24" s="30"/>
      <c r="C24" s="29"/>
      <c r="D24" s="31"/>
      <c r="E24" s="30"/>
      <c r="F24" s="23" t="s">
        <v>58</v>
      </c>
      <c r="G24" s="24" t="s">
        <v>58</v>
      </c>
      <c r="H24" s="24" t="s">
        <v>58</v>
      </c>
      <c r="I24" s="24" t="s">
        <v>58</v>
      </c>
      <c r="J24" s="24" t="s">
        <v>58</v>
      </c>
      <c r="K24" s="24" t="s">
        <v>58</v>
      </c>
      <c r="L24" s="24" t="s">
        <v>58</v>
      </c>
      <c r="M24" s="24" t="s">
        <v>58</v>
      </c>
      <c r="N24" s="25" t="s">
        <v>58</v>
      </c>
      <c r="O24" s="29">
        <v>50</v>
      </c>
      <c r="P24" s="31">
        <v>50</v>
      </c>
      <c r="Q24" s="30">
        <v>50</v>
      </c>
      <c r="R24" s="29" t="s">
        <v>110</v>
      </c>
      <c r="S24" s="31" t="s">
        <v>110</v>
      </c>
      <c r="T24" s="30" t="s">
        <v>110</v>
      </c>
      <c r="U24" s="88">
        <v>1.1016949152542375</v>
      </c>
      <c r="V24" s="89">
        <v>1.1016949152542375</v>
      </c>
      <c r="W24" s="89">
        <v>1.1016949152542375</v>
      </c>
      <c r="X24" s="90">
        <v>1.1016949152542375</v>
      </c>
      <c r="Y24" s="91">
        <f t="shared" si="0"/>
        <v>55.084745762711876</v>
      </c>
      <c r="Z24" s="92"/>
      <c r="AA24" s="92"/>
      <c r="AB24" s="93"/>
      <c r="AF24" s="20"/>
    </row>
    <row r="25" spans="1:38" x14ac:dyDescent="0.25">
      <c r="A25" s="29">
        <v>8</v>
      </c>
      <c r="B25" s="30"/>
      <c r="C25" s="29"/>
      <c r="D25" s="31"/>
      <c r="E25" s="30"/>
      <c r="F25" s="23" t="s">
        <v>101</v>
      </c>
      <c r="G25" s="24" t="s">
        <v>59</v>
      </c>
      <c r="H25" s="24" t="s">
        <v>59</v>
      </c>
      <c r="I25" s="24" t="s">
        <v>59</v>
      </c>
      <c r="J25" s="24" t="s">
        <v>59</v>
      </c>
      <c r="K25" s="24" t="s">
        <v>59</v>
      </c>
      <c r="L25" s="24" t="s">
        <v>59</v>
      </c>
      <c r="M25" s="24" t="s">
        <v>59</v>
      </c>
      <c r="N25" s="25" t="s">
        <v>59</v>
      </c>
      <c r="O25" s="29">
        <v>5</v>
      </c>
      <c r="P25" s="31">
        <v>5</v>
      </c>
      <c r="Q25" s="30">
        <v>5</v>
      </c>
      <c r="R25" s="29" t="s">
        <v>112</v>
      </c>
      <c r="S25" s="31" t="s">
        <v>112</v>
      </c>
      <c r="T25" s="30" t="s">
        <v>112</v>
      </c>
      <c r="U25" s="88">
        <v>10.08</v>
      </c>
      <c r="V25" s="89">
        <v>6.9491525423728815</v>
      </c>
      <c r="W25" s="89">
        <v>6.9491525423728815</v>
      </c>
      <c r="X25" s="90">
        <v>6.9491525423728815</v>
      </c>
      <c r="Y25" s="91">
        <f t="shared" si="0"/>
        <v>50.4</v>
      </c>
      <c r="Z25" s="92"/>
      <c r="AA25" s="92"/>
      <c r="AB25" s="93"/>
      <c r="AF25" s="20"/>
    </row>
    <row r="26" spans="1:38" x14ac:dyDescent="0.25">
      <c r="A26" s="29">
        <v>9</v>
      </c>
      <c r="B26" s="30"/>
      <c r="C26" s="29"/>
      <c r="D26" s="31"/>
      <c r="E26" s="30"/>
      <c r="F26" s="23" t="s">
        <v>60</v>
      </c>
      <c r="G26" s="24" t="s">
        <v>60</v>
      </c>
      <c r="H26" s="24" t="s">
        <v>60</v>
      </c>
      <c r="I26" s="24" t="s">
        <v>60</v>
      </c>
      <c r="J26" s="24" t="s">
        <v>60</v>
      </c>
      <c r="K26" s="24" t="s">
        <v>60</v>
      </c>
      <c r="L26" s="24" t="s">
        <v>60</v>
      </c>
      <c r="M26" s="24" t="s">
        <v>60</v>
      </c>
      <c r="N26" s="25" t="s">
        <v>60</v>
      </c>
      <c r="O26" s="29">
        <v>10</v>
      </c>
      <c r="P26" s="31">
        <v>10</v>
      </c>
      <c r="Q26" s="30">
        <v>10</v>
      </c>
      <c r="R26" s="29" t="s">
        <v>110</v>
      </c>
      <c r="S26" s="31" t="s">
        <v>110</v>
      </c>
      <c r="T26" s="30" t="s">
        <v>110</v>
      </c>
      <c r="U26" s="109">
        <v>0</v>
      </c>
      <c r="V26" s="110">
        <v>0</v>
      </c>
      <c r="W26" s="110">
        <v>0</v>
      </c>
      <c r="X26" s="111">
        <v>0</v>
      </c>
      <c r="Y26" s="106">
        <f t="shared" si="0"/>
        <v>0</v>
      </c>
      <c r="Z26" s="107"/>
      <c r="AA26" s="107"/>
      <c r="AB26" s="108"/>
      <c r="AF26" s="20"/>
    </row>
    <row r="27" spans="1:38" x14ac:dyDescent="0.25">
      <c r="A27" s="29">
        <v>10</v>
      </c>
      <c r="B27" s="30"/>
      <c r="C27" s="29"/>
      <c r="D27" s="31"/>
      <c r="E27" s="30"/>
      <c r="F27" s="23" t="s">
        <v>61</v>
      </c>
      <c r="G27" s="24" t="s">
        <v>61</v>
      </c>
      <c r="H27" s="24" t="s">
        <v>61</v>
      </c>
      <c r="I27" s="24" t="s">
        <v>61</v>
      </c>
      <c r="J27" s="24" t="s">
        <v>61</v>
      </c>
      <c r="K27" s="24" t="s">
        <v>61</v>
      </c>
      <c r="L27" s="24" t="s">
        <v>61</v>
      </c>
      <c r="M27" s="24" t="s">
        <v>61</v>
      </c>
      <c r="N27" s="25" t="s">
        <v>61</v>
      </c>
      <c r="O27" s="29">
        <v>10</v>
      </c>
      <c r="P27" s="31">
        <v>10</v>
      </c>
      <c r="Q27" s="30">
        <v>10</v>
      </c>
      <c r="R27" s="29" t="s">
        <v>113</v>
      </c>
      <c r="S27" s="31" t="s">
        <v>113</v>
      </c>
      <c r="T27" s="30" t="s">
        <v>113</v>
      </c>
      <c r="U27" s="88">
        <v>21.186440677966104</v>
      </c>
      <c r="V27" s="89">
        <v>21.186440677966104</v>
      </c>
      <c r="W27" s="89">
        <v>21.186440677966104</v>
      </c>
      <c r="X27" s="90">
        <v>21.186440677966104</v>
      </c>
      <c r="Y27" s="91">
        <f t="shared" si="0"/>
        <v>211.86440677966104</v>
      </c>
      <c r="Z27" s="92"/>
      <c r="AA27" s="92"/>
      <c r="AB27" s="93"/>
      <c r="AF27" s="20"/>
    </row>
    <row r="28" spans="1:38" x14ac:dyDescent="0.25">
      <c r="A28" s="29">
        <v>11</v>
      </c>
      <c r="B28" s="30"/>
      <c r="C28" s="29"/>
      <c r="D28" s="31"/>
      <c r="E28" s="30"/>
      <c r="F28" s="23" t="s">
        <v>62</v>
      </c>
      <c r="G28" s="24" t="s">
        <v>62</v>
      </c>
      <c r="H28" s="24" t="s">
        <v>62</v>
      </c>
      <c r="I28" s="24" t="s">
        <v>62</v>
      </c>
      <c r="J28" s="24" t="s">
        <v>62</v>
      </c>
      <c r="K28" s="24" t="s">
        <v>62</v>
      </c>
      <c r="L28" s="24" t="s">
        <v>62</v>
      </c>
      <c r="M28" s="24" t="s">
        <v>62</v>
      </c>
      <c r="N28" s="25" t="s">
        <v>62</v>
      </c>
      <c r="O28" s="29">
        <v>50</v>
      </c>
      <c r="P28" s="31">
        <v>50</v>
      </c>
      <c r="Q28" s="30">
        <v>50</v>
      </c>
      <c r="R28" s="29" t="s">
        <v>110</v>
      </c>
      <c r="S28" s="31" t="s">
        <v>110</v>
      </c>
      <c r="T28" s="30" t="s">
        <v>110</v>
      </c>
      <c r="U28" s="88">
        <v>1.2711864406779663</v>
      </c>
      <c r="V28" s="89">
        <v>1.2711864406779663</v>
      </c>
      <c r="W28" s="89">
        <v>1.2711864406779663</v>
      </c>
      <c r="X28" s="90">
        <v>1.2711864406779663</v>
      </c>
      <c r="Y28" s="91">
        <f t="shared" si="0"/>
        <v>63.559322033898312</v>
      </c>
      <c r="Z28" s="92"/>
      <c r="AA28" s="92"/>
      <c r="AB28" s="93"/>
      <c r="AF28" s="20"/>
    </row>
    <row r="29" spans="1:38" x14ac:dyDescent="0.25">
      <c r="A29" s="29">
        <v>12</v>
      </c>
      <c r="B29" s="30"/>
      <c r="C29" s="29"/>
      <c r="D29" s="31"/>
      <c r="E29" s="30"/>
      <c r="F29" s="23" t="s">
        <v>63</v>
      </c>
      <c r="G29" s="24" t="s">
        <v>63</v>
      </c>
      <c r="H29" s="24" t="s">
        <v>63</v>
      </c>
      <c r="I29" s="24" t="s">
        <v>63</v>
      </c>
      <c r="J29" s="24" t="s">
        <v>63</v>
      </c>
      <c r="K29" s="24" t="s">
        <v>63</v>
      </c>
      <c r="L29" s="24" t="s">
        <v>63</v>
      </c>
      <c r="M29" s="24" t="s">
        <v>63</v>
      </c>
      <c r="N29" s="25" t="s">
        <v>63</v>
      </c>
      <c r="O29" s="29">
        <v>50</v>
      </c>
      <c r="P29" s="31">
        <v>50</v>
      </c>
      <c r="Q29" s="30">
        <v>50</v>
      </c>
      <c r="R29" s="29" t="s">
        <v>110</v>
      </c>
      <c r="S29" s="31" t="s">
        <v>110</v>
      </c>
      <c r="T29" s="30" t="s">
        <v>110</v>
      </c>
      <c r="U29" s="88">
        <v>0.42372881355932207</v>
      </c>
      <c r="V29" s="89">
        <v>0.42372881355932207</v>
      </c>
      <c r="W29" s="89">
        <v>0.42372881355932207</v>
      </c>
      <c r="X29" s="90">
        <v>0.42372881355932207</v>
      </c>
      <c r="Y29" s="91">
        <f t="shared" si="0"/>
        <v>21.186440677966104</v>
      </c>
      <c r="Z29" s="92"/>
      <c r="AA29" s="92"/>
      <c r="AB29" s="93"/>
      <c r="AF29" s="20"/>
    </row>
    <row r="30" spans="1:38" x14ac:dyDescent="0.25">
      <c r="A30" s="29">
        <v>13</v>
      </c>
      <c r="B30" s="30"/>
      <c r="C30" s="29"/>
      <c r="D30" s="31"/>
      <c r="E30" s="30"/>
      <c r="F30" s="23" t="s">
        <v>64</v>
      </c>
      <c r="G30" s="24" t="s">
        <v>64</v>
      </c>
      <c r="H30" s="24" t="s">
        <v>64</v>
      </c>
      <c r="I30" s="24" t="s">
        <v>64</v>
      </c>
      <c r="J30" s="24" t="s">
        <v>64</v>
      </c>
      <c r="K30" s="24" t="s">
        <v>64</v>
      </c>
      <c r="L30" s="24" t="s">
        <v>64</v>
      </c>
      <c r="M30" s="24" t="s">
        <v>64</v>
      </c>
      <c r="N30" s="25" t="s">
        <v>64</v>
      </c>
      <c r="O30" s="29">
        <v>12</v>
      </c>
      <c r="P30" s="31">
        <v>10</v>
      </c>
      <c r="Q30" s="30">
        <v>10</v>
      </c>
      <c r="R30" s="29" t="s">
        <v>111</v>
      </c>
      <c r="S30" s="31" t="s">
        <v>111</v>
      </c>
      <c r="T30" s="30" t="s">
        <v>111</v>
      </c>
      <c r="U30" s="88">
        <v>5.0847457627118651</v>
      </c>
      <c r="V30" s="89">
        <v>5.0847457627118651</v>
      </c>
      <c r="W30" s="89">
        <v>5.0847457627118651</v>
      </c>
      <c r="X30" s="90">
        <v>5.0847457627118651</v>
      </c>
      <c r="Y30" s="91">
        <f t="shared" si="0"/>
        <v>61.016949152542381</v>
      </c>
      <c r="Z30" s="92"/>
      <c r="AA30" s="92"/>
      <c r="AB30" s="93"/>
      <c r="AD30" s="3"/>
      <c r="AF30" s="20"/>
    </row>
    <row r="31" spans="1:38" s="17" customFormat="1" x14ac:dyDescent="0.25">
      <c r="A31" s="29">
        <v>14</v>
      </c>
      <c r="B31" s="30"/>
      <c r="C31" s="94"/>
      <c r="D31" s="95"/>
      <c r="E31" s="96"/>
      <c r="F31" s="97" t="s">
        <v>65</v>
      </c>
      <c r="G31" s="98" t="s">
        <v>65</v>
      </c>
      <c r="H31" s="98" t="s">
        <v>65</v>
      </c>
      <c r="I31" s="98" t="s">
        <v>65</v>
      </c>
      <c r="J31" s="98" t="s">
        <v>65</v>
      </c>
      <c r="K31" s="98" t="s">
        <v>65</v>
      </c>
      <c r="L31" s="98" t="s">
        <v>65</v>
      </c>
      <c r="M31" s="98" t="s">
        <v>65</v>
      </c>
      <c r="N31" s="99" t="s">
        <v>65</v>
      </c>
      <c r="O31" s="94">
        <v>5</v>
      </c>
      <c r="P31" s="95">
        <v>5</v>
      </c>
      <c r="Q31" s="96">
        <v>5</v>
      </c>
      <c r="R31" s="94" t="s">
        <v>112</v>
      </c>
      <c r="S31" s="95" t="s">
        <v>112</v>
      </c>
      <c r="T31" s="96" t="s">
        <v>112</v>
      </c>
      <c r="U31" s="109">
        <v>0</v>
      </c>
      <c r="V31" s="110">
        <v>0</v>
      </c>
      <c r="W31" s="110">
        <v>0</v>
      </c>
      <c r="X31" s="111">
        <v>0</v>
      </c>
      <c r="Y31" s="106">
        <f t="shared" si="0"/>
        <v>0</v>
      </c>
      <c r="Z31" s="107"/>
      <c r="AA31" s="107"/>
      <c r="AB31" s="108"/>
      <c r="AD31" s="21"/>
      <c r="AF31" s="22"/>
    </row>
    <row r="32" spans="1:38" x14ac:dyDescent="0.25">
      <c r="A32" s="29">
        <v>15</v>
      </c>
      <c r="B32" s="30"/>
      <c r="C32" s="29"/>
      <c r="D32" s="31"/>
      <c r="E32" s="30"/>
      <c r="F32" s="23" t="s">
        <v>66</v>
      </c>
      <c r="G32" s="24" t="s">
        <v>66</v>
      </c>
      <c r="H32" s="24" t="s">
        <v>66</v>
      </c>
      <c r="I32" s="24" t="s">
        <v>66</v>
      </c>
      <c r="J32" s="24" t="s">
        <v>66</v>
      </c>
      <c r="K32" s="24" t="s">
        <v>66</v>
      </c>
      <c r="L32" s="24" t="s">
        <v>66</v>
      </c>
      <c r="M32" s="24" t="s">
        <v>66</v>
      </c>
      <c r="N32" s="25" t="s">
        <v>66</v>
      </c>
      <c r="O32" s="29">
        <v>50</v>
      </c>
      <c r="P32" s="31">
        <v>50</v>
      </c>
      <c r="Q32" s="30">
        <v>50</v>
      </c>
      <c r="R32" s="29" t="s">
        <v>113</v>
      </c>
      <c r="S32" s="31" t="s">
        <v>113</v>
      </c>
      <c r="T32" s="30" t="s">
        <v>113</v>
      </c>
      <c r="U32" s="88">
        <v>0.84745762711864414</v>
      </c>
      <c r="V32" s="89">
        <v>0.84745762711864414</v>
      </c>
      <c r="W32" s="89">
        <v>0.84745762711864414</v>
      </c>
      <c r="X32" s="90">
        <v>0.84745762711864414</v>
      </c>
      <c r="Y32" s="91">
        <f t="shared" si="0"/>
        <v>42.372881355932208</v>
      </c>
      <c r="Z32" s="92"/>
      <c r="AA32" s="92"/>
      <c r="AB32" s="93"/>
      <c r="AF32" s="20"/>
    </row>
    <row r="33" spans="1:32" ht="18.75" customHeight="1" x14ac:dyDescent="0.25">
      <c r="A33" s="29">
        <v>16</v>
      </c>
      <c r="B33" s="30"/>
      <c r="C33" s="29"/>
      <c r="D33" s="31"/>
      <c r="E33" s="30"/>
      <c r="F33" s="23" t="s">
        <v>67</v>
      </c>
      <c r="G33" s="24" t="s">
        <v>67</v>
      </c>
      <c r="H33" s="24" t="s">
        <v>67</v>
      </c>
      <c r="I33" s="24" t="s">
        <v>67</v>
      </c>
      <c r="J33" s="24" t="s">
        <v>67</v>
      </c>
      <c r="K33" s="24" t="s">
        <v>67</v>
      </c>
      <c r="L33" s="24" t="s">
        <v>67</v>
      </c>
      <c r="M33" s="24" t="s">
        <v>67</v>
      </c>
      <c r="N33" s="25" t="s">
        <v>67</v>
      </c>
      <c r="O33" s="29">
        <v>10</v>
      </c>
      <c r="P33" s="31">
        <v>10</v>
      </c>
      <c r="Q33" s="30">
        <v>10</v>
      </c>
      <c r="R33" s="29" t="s">
        <v>111</v>
      </c>
      <c r="S33" s="31" t="s">
        <v>111</v>
      </c>
      <c r="T33" s="30" t="s">
        <v>111</v>
      </c>
      <c r="U33" s="88">
        <v>5.5084745762711869</v>
      </c>
      <c r="V33" s="89">
        <v>5.5084745762711869</v>
      </c>
      <c r="W33" s="89">
        <v>5.5084745762711869</v>
      </c>
      <c r="X33" s="90">
        <v>5.5084745762711869</v>
      </c>
      <c r="Y33" s="91">
        <f t="shared" si="0"/>
        <v>55.084745762711869</v>
      </c>
      <c r="Z33" s="92"/>
      <c r="AA33" s="92"/>
      <c r="AB33" s="93"/>
      <c r="AC33" s="12"/>
      <c r="AF33" s="20"/>
    </row>
    <row r="34" spans="1:32" s="17" customFormat="1" x14ac:dyDescent="0.25">
      <c r="A34" s="29">
        <v>17</v>
      </c>
      <c r="B34" s="30"/>
      <c r="C34" s="94"/>
      <c r="D34" s="95"/>
      <c r="E34" s="96"/>
      <c r="F34" s="97" t="s">
        <v>68</v>
      </c>
      <c r="G34" s="98" t="s">
        <v>68</v>
      </c>
      <c r="H34" s="98" t="s">
        <v>68</v>
      </c>
      <c r="I34" s="98" t="s">
        <v>68</v>
      </c>
      <c r="J34" s="98" t="s">
        <v>68</v>
      </c>
      <c r="K34" s="98" t="s">
        <v>68</v>
      </c>
      <c r="L34" s="98" t="s">
        <v>68</v>
      </c>
      <c r="M34" s="98" t="s">
        <v>68</v>
      </c>
      <c r="N34" s="99" t="s">
        <v>68</v>
      </c>
      <c r="O34" s="94">
        <v>30</v>
      </c>
      <c r="P34" s="95">
        <v>30</v>
      </c>
      <c r="Q34" s="96">
        <v>30</v>
      </c>
      <c r="R34" s="94" t="s">
        <v>110</v>
      </c>
      <c r="S34" s="95" t="s">
        <v>110</v>
      </c>
      <c r="T34" s="96" t="s">
        <v>110</v>
      </c>
      <c r="U34" s="100">
        <v>0.42372881355932207</v>
      </c>
      <c r="V34" s="101">
        <v>0.42372881355932207</v>
      </c>
      <c r="W34" s="101">
        <v>0.42372881355932207</v>
      </c>
      <c r="X34" s="102">
        <v>0.42372881355932207</v>
      </c>
      <c r="Y34" s="91">
        <f t="shared" si="0"/>
        <v>12.711864406779663</v>
      </c>
      <c r="Z34" s="92"/>
      <c r="AA34" s="92"/>
      <c r="AB34" s="93"/>
      <c r="AC34" s="16"/>
      <c r="AF34" s="20"/>
    </row>
    <row r="35" spans="1:32" x14ac:dyDescent="0.25">
      <c r="A35" s="29">
        <v>18</v>
      </c>
      <c r="B35" s="30"/>
      <c r="C35" s="29"/>
      <c r="D35" s="31"/>
      <c r="E35" s="30"/>
      <c r="F35" s="23" t="s">
        <v>69</v>
      </c>
      <c r="G35" s="24" t="s">
        <v>69</v>
      </c>
      <c r="H35" s="24" t="s">
        <v>69</v>
      </c>
      <c r="I35" s="24" t="s">
        <v>69</v>
      </c>
      <c r="J35" s="24" t="s">
        <v>69</v>
      </c>
      <c r="K35" s="24" t="s">
        <v>69</v>
      </c>
      <c r="L35" s="24" t="s">
        <v>69</v>
      </c>
      <c r="M35" s="24" t="s">
        <v>69</v>
      </c>
      <c r="N35" s="25" t="s">
        <v>69</v>
      </c>
      <c r="O35" s="29">
        <v>50</v>
      </c>
      <c r="P35" s="31">
        <v>50</v>
      </c>
      <c r="Q35" s="30">
        <v>50</v>
      </c>
      <c r="R35" s="29" t="s">
        <v>113</v>
      </c>
      <c r="S35" s="31" t="s">
        <v>113</v>
      </c>
      <c r="T35" s="30" t="s">
        <v>113</v>
      </c>
      <c r="U35" s="88">
        <v>1.6101694915254237</v>
      </c>
      <c r="V35" s="89">
        <v>1.6101694915254237</v>
      </c>
      <c r="W35" s="89">
        <v>1.6101694915254237</v>
      </c>
      <c r="X35" s="90">
        <v>1.6101694915254237</v>
      </c>
      <c r="Y35" s="91">
        <f t="shared" si="0"/>
        <v>80.508474576271183</v>
      </c>
      <c r="Z35" s="92"/>
      <c r="AA35" s="92"/>
      <c r="AB35" s="93"/>
      <c r="AE35" s="17"/>
      <c r="AF35" s="20"/>
    </row>
    <row r="36" spans="1:32" x14ac:dyDescent="0.25">
      <c r="A36" s="29">
        <v>19</v>
      </c>
      <c r="B36" s="30"/>
      <c r="C36" s="29"/>
      <c r="D36" s="31"/>
      <c r="E36" s="30"/>
      <c r="F36" s="23" t="s">
        <v>70</v>
      </c>
      <c r="G36" s="24" t="s">
        <v>70</v>
      </c>
      <c r="H36" s="24" t="s">
        <v>70</v>
      </c>
      <c r="I36" s="24" t="s">
        <v>70</v>
      </c>
      <c r="J36" s="24" t="s">
        <v>70</v>
      </c>
      <c r="K36" s="24" t="s">
        <v>70</v>
      </c>
      <c r="L36" s="24" t="s">
        <v>70</v>
      </c>
      <c r="M36" s="24" t="s">
        <v>70</v>
      </c>
      <c r="N36" s="25" t="s">
        <v>70</v>
      </c>
      <c r="O36" s="29">
        <v>10</v>
      </c>
      <c r="P36" s="31">
        <v>10</v>
      </c>
      <c r="Q36" s="30">
        <v>10</v>
      </c>
      <c r="R36" s="29" t="s">
        <v>112</v>
      </c>
      <c r="S36" s="31" t="s">
        <v>112</v>
      </c>
      <c r="T36" s="30" t="s">
        <v>112</v>
      </c>
      <c r="U36" s="88">
        <v>4.2372881355932206</v>
      </c>
      <c r="V36" s="89">
        <v>4.2372881355932206</v>
      </c>
      <c r="W36" s="89">
        <v>4.2372881355932206</v>
      </c>
      <c r="X36" s="90">
        <v>4.2372881355932206</v>
      </c>
      <c r="Y36" s="91">
        <f t="shared" si="0"/>
        <v>42.372881355932208</v>
      </c>
      <c r="Z36" s="92"/>
      <c r="AA36" s="92"/>
      <c r="AB36" s="93"/>
      <c r="AE36" s="17"/>
      <c r="AF36" s="20"/>
    </row>
    <row r="37" spans="1:32" x14ac:dyDescent="0.25">
      <c r="A37" s="29">
        <v>20</v>
      </c>
      <c r="B37" s="30"/>
      <c r="C37" s="29"/>
      <c r="D37" s="31"/>
      <c r="E37" s="30"/>
      <c r="F37" s="23" t="s">
        <v>71</v>
      </c>
      <c r="G37" s="24" t="s">
        <v>71</v>
      </c>
      <c r="H37" s="24" t="s">
        <v>71</v>
      </c>
      <c r="I37" s="24" t="s">
        <v>71</v>
      </c>
      <c r="J37" s="24" t="s">
        <v>71</v>
      </c>
      <c r="K37" s="24" t="s">
        <v>71</v>
      </c>
      <c r="L37" s="24" t="s">
        <v>71</v>
      </c>
      <c r="M37" s="24" t="s">
        <v>71</v>
      </c>
      <c r="N37" s="25" t="s">
        <v>71</v>
      </c>
      <c r="O37" s="29">
        <v>1</v>
      </c>
      <c r="P37" s="31">
        <v>1</v>
      </c>
      <c r="Q37" s="30">
        <v>1</v>
      </c>
      <c r="R37" s="29" t="s">
        <v>114</v>
      </c>
      <c r="S37" s="31" t="s">
        <v>114</v>
      </c>
      <c r="T37" s="30" t="s">
        <v>114</v>
      </c>
      <c r="U37" s="88">
        <v>21.186440677966104</v>
      </c>
      <c r="V37" s="89">
        <v>21.186440677966104</v>
      </c>
      <c r="W37" s="89">
        <v>21.186440677966104</v>
      </c>
      <c r="X37" s="90">
        <v>21.186440677966104</v>
      </c>
      <c r="Y37" s="91">
        <f t="shared" si="0"/>
        <v>21.186440677966104</v>
      </c>
      <c r="Z37" s="92"/>
      <c r="AA37" s="92"/>
      <c r="AB37" s="93"/>
      <c r="AE37" s="17"/>
      <c r="AF37" s="20"/>
    </row>
    <row r="38" spans="1:32" x14ac:dyDescent="0.25">
      <c r="A38" s="29">
        <v>21</v>
      </c>
      <c r="B38" s="30"/>
      <c r="C38" s="29"/>
      <c r="D38" s="31"/>
      <c r="E38" s="30"/>
      <c r="F38" s="23" t="s">
        <v>122</v>
      </c>
      <c r="G38" s="24" t="s">
        <v>72</v>
      </c>
      <c r="H38" s="24" t="s">
        <v>72</v>
      </c>
      <c r="I38" s="24" t="s">
        <v>72</v>
      </c>
      <c r="J38" s="24" t="s">
        <v>72</v>
      </c>
      <c r="K38" s="24" t="s">
        <v>72</v>
      </c>
      <c r="L38" s="24" t="s">
        <v>72</v>
      </c>
      <c r="M38" s="24" t="s">
        <v>72</v>
      </c>
      <c r="N38" s="25" t="s">
        <v>72</v>
      </c>
      <c r="O38" s="29">
        <v>20</v>
      </c>
      <c r="P38" s="31">
        <v>20</v>
      </c>
      <c r="Q38" s="30">
        <v>20</v>
      </c>
      <c r="R38" s="29" t="s">
        <v>110</v>
      </c>
      <c r="S38" s="31" t="s">
        <v>110</v>
      </c>
      <c r="T38" s="30" t="s">
        <v>110</v>
      </c>
      <c r="U38" s="88">
        <v>1.27</v>
      </c>
      <c r="V38" s="89">
        <v>2.1186440677966103</v>
      </c>
      <c r="W38" s="89">
        <v>2.1186440677966103</v>
      </c>
      <c r="X38" s="90">
        <v>2.1186440677966103</v>
      </c>
      <c r="Y38" s="91">
        <f t="shared" si="0"/>
        <v>25.4</v>
      </c>
      <c r="Z38" s="92"/>
      <c r="AA38" s="92"/>
      <c r="AB38" s="93"/>
      <c r="AE38" s="17"/>
      <c r="AF38" s="20"/>
    </row>
    <row r="39" spans="1:32" x14ac:dyDescent="0.25">
      <c r="A39" s="29">
        <v>22</v>
      </c>
      <c r="B39" s="30"/>
      <c r="C39" s="29"/>
      <c r="D39" s="31"/>
      <c r="E39" s="30"/>
      <c r="F39" s="23" t="s">
        <v>123</v>
      </c>
      <c r="G39" s="24" t="s">
        <v>73</v>
      </c>
      <c r="H39" s="24" t="s">
        <v>73</v>
      </c>
      <c r="I39" s="24" t="s">
        <v>73</v>
      </c>
      <c r="J39" s="24" t="s">
        <v>73</v>
      </c>
      <c r="K39" s="24" t="s">
        <v>73</v>
      </c>
      <c r="L39" s="24" t="s">
        <v>73</v>
      </c>
      <c r="M39" s="24" t="s">
        <v>73</v>
      </c>
      <c r="N39" s="25" t="s">
        <v>73</v>
      </c>
      <c r="O39" s="29">
        <v>10</v>
      </c>
      <c r="P39" s="31">
        <v>10</v>
      </c>
      <c r="Q39" s="30">
        <v>10</v>
      </c>
      <c r="R39" s="29" t="s">
        <v>111</v>
      </c>
      <c r="S39" s="31" t="s">
        <v>111</v>
      </c>
      <c r="T39" s="30" t="s">
        <v>111</v>
      </c>
      <c r="U39" s="88">
        <v>2.54</v>
      </c>
      <c r="V39" s="89">
        <v>2.9661016949152543</v>
      </c>
      <c r="W39" s="89">
        <v>2.9661016949152543</v>
      </c>
      <c r="X39" s="90">
        <v>2.9661016949152543</v>
      </c>
      <c r="Y39" s="91">
        <f t="shared" si="0"/>
        <v>25.4</v>
      </c>
      <c r="Z39" s="92"/>
      <c r="AA39" s="92"/>
      <c r="AB39" s="93"/>
      <c r="AE39" s="17"/>
      <c r="AF39" s="20"/>
    </row>
    <row r="40" spans="1:32" x14ac:dyDescent="0.25">
      <c r="A40" s="29">
        <v>23</v>
      </c>
      <c r="B40" s="30"/>
      <c r="C40" s="29"/>
      <c r="D40" s="31"/>
      <c r="E40" s="30"/>
      <c r="F40" s="23" t="s">
        <v>74</v>
      </c>
      <c r="G40" s="24" t="s">
        <v>74</v>
      </c>
      <c r="H40" s="24" t="s">
        <v>74</v>
      </c>
      <c r="I40" s="24" t="s">
        <v>74</v>
      </c>
      <c r="J40" s="24" t="s">
        <v>74</v>
      </c>
      <c r="K40" s="24" t="s">
        <v>74</v>
      </c>
      <c r="L40" s="24" t="s">
        <v>74</v>
      </c>
      <c r="M40" s="24" t="s">
        <v>74</v>
      </c>
      <c r="N40" s="25" t="s">
        <v>74</v>
      </c>
      <c r="O40" s="29">
        <v>20</v>
      </c>
      <c r="P40" s="31">
        <v>20</v>
      </c>
      <c r="Q40" s="30">
        <v>20</v>
      </c>
      <c r="R40" s="29" t="s">
        <v>115</v>
      </c>
      <c r="S40" s="31" t="s">
        <v>115</v>
      </c>
      <c r="T40" s="30" t="s">
        <v>115</v>
      </c>
      <c r="U40" s="109">
        <v>0</v>
      </c>
      <c r="V40" s="110">
        <v>0</v>
      </c>
      <c r="W40" s="110">
        <v>0</v>
      </c>
      <c r="X40" s="111">
        <v>0</v>
      </c>
      <c r="Y40" s="106">
        <f t="shared" si="0"/>
        <v>0</v>
      </c>
      <c r="Z40" s="107"/>
      <c r="AA40" s="107"/>
      <c r="AB40" s="108"/>
      <c r="AC40" s="15"/>
      <c r="AF40" s="20"/>
    </row>
    <row r="41" spans="1:32" x14ac:dyDescent="0.25">
      <c r="A41" s="29">
        <v>24</v>
      </c>
      <c r="B41" s="30"/>
      <c r="C41" s="29"/>
      <c r="D41" s="31"/>
      <c r="E41" s="30"/>
      <c r="F41" s="23" t="s">
        <v>75</v>
      </c>
      <c r="G41" s="24" t="s">
        <v>75</v>
      </c>
      <c r="H41" s="24" t="s">
        <v>75</v>
      </c>
      <c r="I41" s="24" t="s">
        <v>75</v>
      </c>
      <c r="J41" s="24" t="s">
        <v>75</v>
      </c>
      <c r="K41" s="24" t="s">
        <v>75</v>
      </c>
      <c r="L41" s="24" t="s">
        <v>75</v>
      </c>
      <c r="M41" s="24" t="s">
        <v>75</v>
      </c>
      <c r="N41" s="25" t="s">
        <v>75</v>
      </c>
      <c r="O41" s="29">
        <v>3</v>
      </c>
      <c r="P41" s="31">
        <v>3</v>
      </c>
      <c r="Q41" s="30">
        <v>3</v>
      </c>
      <c r="R41" s="29" t="s">
        <v>116</v>
      </c>
      <c r="S41" s="31" t="s">
        <v>116</v>
      </c>
      <c r="T41" s="30" t="s">
        <v>116</v>
      </c>
      <c r="U41" s="109">
        <v>0</v>
      </c>
      <c r="V41" s="110">
        <v>0</v>
      </c>
      <c r="W41" s="110">
        <v>0</v>
      </c>
      <c r="X41" s="111">
        <v>0</v>
      </c>
      <c r="Y41" s="106">
        <f t="shared" si="0"/>
        <v>0</v>
      </c>
      <c r="Z41" s="107"/>
      <c r="AA41" s="107"/>
      <c r="AB41" s="108"/>
      <c r="AF41" s="20"/>
    </row>
    <row r="42" spans="1:32" x14ac:dyDescent="0.25">
      <c r="A42" s="29">
        <v>25</v>
      </c>
      <c r="B42" s="30"/>
      <c r="C42" s="29"/>
      <c r="D42" s="31"/>
      <c r="E42" s="30"/>
      <c r="F42" s="23" t="s">
        <v>76</v>
      </c>
      <c r="G42" s="24" t="s">
        <v>76</v>
      </c>
      <c r="H42" s="24" t="s">
        <v>76</v>
      </c>
      <c r="I42" s="24" t="s">
        <v>76</v>
      </c>
      <c r="J42" s="24" t="s">
        <v>76</v>
      </c>
      <c r="K42" s="24" t="s">
        <v>76</v>
      </c>
      <c r="L42" s="24" t="s">
        <v>76</v>
      </c>
      <c r="M42" s="24" t="s">
        <v>76</v>
      </c>
      <c r="N42" s="25" t="s">
        <v>76</v>
      </c>
      <c r="O42" s="29">
        <v>5</v>
      </c>
      <c r="P42" s="31">
        <v>5</v>
      </c>
      <c r="Q42" s="30">
        <v>5</v>
      </c>
      <c r="R42" s="29" t="s">
        <v>113</v>
      </c>
      <c r="S42" s="31" t="s">
        <v>113</v>
      </c>
      <c r="T42" s="30" t="s">
        <v>113</v>
      </c>
      <c r="U42" s="88">
        <v>2.5423728813559325</v>
      </c>
      <c r="V42" s="89">
        <v>2.5423728813559325</v>
      </c>
      <c r="W42" s="89">
        <v>2.5423728813559325</v>
      </c>
      <c r="X42" s="90">
        <v>2.5423728813559325</v>
      </c>
      <c r="Y42" s="91">
        <f t="shared" si="0"/>
        <v>12.711864406779663</v>
      </c>
      <c r="Z42" s="92"/>
      <c r="AA42" s="92"/>
      <c r="AB42" s="93"/>
      <c r="AF42" s="20"/>
    </row>
    <row r="43" spans="1:32" x14ac:dyDescent="0.25">
      <c r="A43" s="29">
        <v>26</v>
      </c>
      <c r="B43" s="30"/>
      <c r="C43" s="29"/>
      <c r="D43" s="31"/>
      <c r="E43" s="30"/>
      <c r="F43" s="23" t="s">
        <v>77</v>
      </c>
      <c r="G43" s="24" t="s">
        <v>77</v>
      </c>
      <c r="H43" s="24" t="s">
        <v>77</v>
      </c>
      <c r="I43" s="24" t="s">
        <v>77</v>
      </c>
      <c r="J43" s="24" t="s">
        <v>77</v>
      </c>
      <c r="K43" s="24" t="s">
        <v>77</v>
      </c>
      <c r="L43" s="24" t="s">
        <v>77</v>
      </c>
      <c r="M43" s="24" t="s">
        <v>77</v>
      </c>
      <c r="N43" s="25" t="s">
        <v>77</v>
      </c>
      <c r="O43" s="29">
        <v>5</v>
      </c>
      <c r="P43" s="31">
        <v>5</v>
      </c>
      <c r="Q43" s="30">
        <v>5</v>
      </c>
      <c r="R43" s="29" t="s">
        <v>117</v>
      </c>
      <c r="S43" s="31" t="s">
        <v>117</v>
      </c>
      <c r="T43" s="30" t="s">
        <v>117</v>
      </c>
      <c r="U43" s="109">
        <v>0</v>
      </c>
      <c r="V43" s="110">
        <v>0</v>
      </c>
      <c r="W43" s="110">
        <v>0</v>
      </c>
      <c r="X43" s="111">
        <v>0</v>
      </c>
      <c r="Y43" s="106">
        <f t="shared" si="0"/>
        <v>0</v>
      </c>
      <c r="Z43" s="107"/>
      <c r="AA43" s="107"/>
      <c r="AB43" s="108"/>
      <c r="AF43" s="20"/>
    </row>
    <row r="44" spans="1:32" x14ac:dyDescent="0.25">
      <c r="A44" s="29">
        <v>27</v>
      </c>
      <c r="B44" s="30"/>
      <c r="C44" s="29"/>
      <c r="D44" s="31"/>
      <c r="E44" s="30"/>
      <c r="F44" s="23" t="s">
        <v>78</v>
      </c>
      <c r="G44" s="24" t="s">
        <v>78</v>
      </c>
      <c r="H44" s="24" t="s">
        <v>78</v>
      </c>
      <c r="I44" s="24" t="s">
        <v>78</v>
      </c>
      <c r="J44" s="24" t="s">
        <v>78</v>
      </c>
      <c r="K44" s="24" t="s">
        <v>78</v>
      </c>
      <c r="L44" s="24" t="s">
        <v>78</v>
      </c>
      <c r="M44" s="24" t="s">
        <v>78</v>
      </c>
      <c r="N44" s="25" t="s">
        <v>78</v>
      </c>
      <c r="O44" s="29">
        <v>3</v>
      </c>
      <c r="P44" s="31">
        <v>3</v>
      </c>
      <c r="Q44" s="30">
        <v>3</v>
      </c>
      <c r="R44" s="29" t="s">
        <v>111</v>
      </c>
      <c r="S44" s="31" t="s">
        <v>111</v>
      </c>
      <c r="T44" s="30" t="s">
        <v>111</v>
      </c>
      <c r="U44" s="88">
        <v>4.6610169491525424</v>
      </c>
      <c r="V44" s="89">
        <v>4.6610169491525424</v>
      </c>
      <c r="W44" s="89">
        <v>4.6610169491525424</v>
      </c>
      <c r="X44" s="90">
        <v>4.6610169491525424</v>
      </c>
      <c r="Y44" s="91">
        <f t="shared" si="0"/>
        <v>13.983050847457626</v>
      </c>
      <c r="Z44" s="92"/>
      <c r="AA44" s="92"/>
      <c r="AB44" s="93"/>
      <c r="AF44" s="20"/>
    </row>
    <row r="45" spans="1:32" x14ac:dyDescent="0.25">
      <c r="A45" s="29">
        <v>28</v>
      </c>
      <c r="B45" s="30"/>
      <c r="C45" s="29"/>
      <c r="D45" s="31"/>
      <c r="E45" s="30"/>
      <c r="F45" s="23" t="s">
        <v>79</v>
      </c>
      <c r="G45" s="24" t="s">
        <v>79</v>
      </c>
      <c r="H45" s="24" t="s">
        <v>79</v>
      </c>
      <c r="I45" s="24" t="s">
        <v>79</v>
      </c>
      <c r="J45" s="24" t="s">
        <v>79</v>
      </c>
      <c r="K45" s="24" t="s">
        <v>79</v>
      </c>
      <c r="L45" s="24" t="s">
        <v>79</v>
      </c>
      <c r="M45" s="24" t="s">
        <v>79</v>
      </c>
      <c r="N45" s="25" t="s">
        <v>79</v>
      </c>
      <c r="O45" s="29">
        <v>10</v>
      </c>
      <c r="P45" s="31">
        <v>10</v>
      </c>
      <c r="Q45" s="30">
        <v>10</v>
      </c>
      <c r="R45" s="29" t="s">
        <v>113</v>
      </c>
      <c r="S45" s="31" t="s">
        <v>113</v>
      </c>
      <c r="T45" s="30" t="s">
        <v>113</v>
      </c>
      <c r="U45" s="109">
        <v>0</v>
      </c>
      <c r="V45" s="110">
        <v>0</v>
      </c>
      <c r="W45" s="110">
        <v>0</v>
      </c>
      <c r="X45" s="111">
        <v>0</v>
      </c>
      <c r="Y45" s="106">
        <f t="shared" si="0"/>
        <v>0</v>
      </c>
      <c r="Z45" s="107"/>
      <c r="AA45" s="107"/>
      <c r="AB45" s="108"/>
      <c r="AF45" s="20"/>
    </row>
    <row r="46" spans="1:32" x14ac:dyDescent="0.25">
      <c r="A46" s="29">
        <v>29</v>
      </c>
      <c r="B46" s="30"/>
      <c r="C46" s="29"/>
      <c r="D46" s="31"/>
      <c r="E46" s="30"/>
      <c r="F46" s="23" t="s">
        <v>124</v>
      </c>
      <c r="G46" s="24" t="s">
        <v>80</v>
      </c>
      <c r="H46" s="24" t="s">
        <v>80</v>
      </c>
      <c r="I46" s="24" t="s">
        <v>80</v>
      </c>
      <c r="J46" s="24" t="s">
        <v>80</v>
      </c>
      <c r="K46" s="24" t="s">
        <v>80</v>
      </c>
      <c r="L46" s="24" t="s">
        <v>80</v>
      </c>
      <c r="M46" s="24" t="s">
        <v>80</v>
      </c>
      <c r="N46" s="25" t="s">
        <v>80</v>
      </c>
      <c r="O46" s="29">
        <v>7</v>
      </c>
      <c r="P46" s="31">
        <v>7</v>
      </c>
      <c r="Q46" s="30">
        <v>7</v>
      </c>
      <c r="R46" s="29" t="s">
        <v>112</v>
      </c>
      <c r="S46" s="31" t="s">
        <v>112</v>
      </c>
      <c r="T46" s="30" t="s">
        <v>112</v>
      </c>
      <c r="U46" s="88">
        <v>11.86</v>
      </c>
      <c r="V46" s="89">
        <v>20.33898305084746</v>
      </c>
      <c r="W46" s="89">
        <v>20.33898305084746</v>
      </c>
      <c r="X46" s="90">
        <v>20.33898305084746</v>
      </c>
      <c r="Y46" s="91">
        <f t="shared" si="0"/>
        <v>83.02</v>
      </c>
      <c r="Z46" s="92"/>
      <c r="AA46" s="92"/>
      <c r="AB46" s="93"/>
      <c r="AF46" s="20"/>
    </row>
    <row r="47" spans="1:32" x14ac:dyDescent="0.25">
      <c r="A47" s="29">
        <v>30</v>
      </c>
      <c r="B47" s="30"/>
      <c r="C47" s="29"/>
      <c r="D47" s="31"/>
      <c r="E47" s="30"/>
      <c r="F47" s="23" t="s">
        <v>81</v>
      </c>
      <c r="G47" s="24" t="s">
        <v>81</v>
      </c>
      <c r="H47" s="24" t="s">
        <v>81</v>
      </c>
      <c r="I47" s="24" t="s">
        <v>81</v>
      </c>
      <c r="J47" s="24" t="s">
        <v>81</v>
      </c>
      <c r="K47" s="24" t="s">
        <v>81</v>
      </c>
      <c r="L47" s="24" t="s">
        <v>81</v>
      </c>
      <c r="M47" s="24" t="s">
        <v>81</v>
      </c>
      <c r="N47" s="25" t="s">
        <v>81</v>
      </c>
      <c r="O47" s="29">
        <v>3</v>
      </c>
      <c r="P47" s="31">
        <v>3</v>
      </c>
      <c r="Q47" s="30">
        <v>3</v>
      </c>
      <c r="R47" s="29" t="s">
        <v>113</v>
      </c>
      <c r="S47" s="31" t="s">
        <v>113</v>
      </c>
      <c r="T47" s="30" t="s">
        <v>113</v>
      </c>
      <c r="U47" s="88">
        <v>4.2372881355932206</v>
      </c>
      <c r="V47" s="89">
        <v>4.2372881355932206</v>
      </c>
      <c r="W47" s="89">
        <v>4.2372881355932206</v>
      </c>
      <c r="X47" s="90">
        <v>4.2372881355932206</v>
      </c>
      <c r="Y47" s="91">
        <f t="shared" si="0"/>
        <v>12.711864406779661</v>
      </c>
      <c r="Z47" s="92"/>
      <c r="AA47" s="92"/>
      <c r="AB47" s="93"/>
      <c r="AF47" s="20"/>
    </row>
    <row r="48" spans="1:32" x14ac:dyDescent="0.25">
      <c r="A48" s="29">
        <v>31</v>
      </c>
      <c r="B48" s="30"/>
      <c r="C48" s="29"/>
      <c r="D48" s="31"/>
      <c r="E48" s="30"/>
      <c r="F48" s="23" t="s">
        <v>82</v>
      </c>
      <c r="G48" s="24" t="s">
        <v>82</v>
      </c>
      <c r="H48" s="24" t="s">
        <v>82</v>
      </c>
      <c r="I48" s="24" t="s">
        <v>82</v>
      </c>
      <c r="J48" s="24" t="s">
        <v>82</v>
      </c>
      <c r="K48" s="24" t="s">
        <v>82</v>
      </c>
      <c r="L48" s="24" t="s">
        <v>82</v>
      </c>
      <c r="M48" s="24" t="s">
        <v>82</v>
      </c>
      <c r="N48" s="25" t="s">
        <v>82</v>
      </c>
      <c r="O48" s="29">
        <v>50</v>
      </c>
      <c r="P48" s="31">
        <v>50</v>
      </c>
      <c r="Q48" s="30">
        <v>50</v>
      </c>
      <c r="R48" s="29" t="s">
        <v>114</v>
      </c>
      <c r="S48" s="31" t="s">
        <v>114</v>
      </c>
      <c r="T48" s="30" t="s">
        <v>114</v>
      </c>
      <c r="U48" s="88">
        <v>2.5423728813559325</v>
      </c>
      <c r="V48" s="89">
        <v>2.5423728813559325</v>
      </c>
      <c r="W48" s="89">
        <v>2.5423728813559325</v>
      </c>
      <c r="X48" s="90">
        <v>2.5423728813559325</v>
      </c>
      <c r="Y48" s="91">
        <f t="shared" si="0"/>
        <v>127.11864406779662</v>
      </c>
      <c r="Z48" s="92"/>
      <c r="AA48" s="92"/>
      <c r="AB48" s="93"/>
      <c r="AF48" s="20"/>
    </row>
    <row r="49" spans="1:32" x14ac:dyDescent="0.25">
      <c r="A49" s="29">
        <v>32</v>
      </c>
      <c r="B49" s="30"/>
      <c r="C49" s="29"/>
      <c r="D49" s="31"/>
      <c r="E49" s="30"/>
      <c r="F49" s="23" t="s">
        <v>83</v>
      </c>
      <c r="G49" s="24" t="s">
        <v>83</v>
      </c>
      <c r="H49" s="24" t="s">
        <v>83</v>
      </c>
      <c r="I49" s="24" t="s">
        <v>83</v>
      </c>
      <c r="J49" s="24" t="s">
        <v>83</v>
      </c>
      <c r="K49" s="24" t="s">
        <v>83</v>
      </c>
      <c r="L49" s="24" t="s">
        <v>83</v>
      </c>
      <c r="M49" s="24" t="s">
        <v>83</v>
      </c>
      <c r="N49" s="25" t="s">
        <v>83</v>
      </c>
      <c r="O49" s="29">
        <v>2</v>
      </c>
      <c r="P49" s="31">
        <v>2</v>
      </c>
      <c r="Q49" s="30">
        <v>2</v>
      </c>
      <c r="R49" s="29" t="s">
        <v>111</v>
      </c>
      <c r="S49" s="31" t="s">
        <v>111</v>
      </c>
      <c r="T49" s="30" t="s">
        <v>111</v>
      </c>
      <c r="U49" s="88">
        <v>74.152542372881356</v>
      </c>
      <c r="V49" s="89">
        <v>74.152542372881356</v>
      </c>
      <c r="W49" s="89">
        <v>74.152542372881356</v>
      </c>
      <c r="X49" s="90">
        <v>74.152542372881356</v>
      </c>
      <c r="Y49" s="91">
        <f t="shared" si="0"/>
        <v>148.30508474576271</v>
      </c>
      <c r="Z49" s="92"/>
      <c r="AA49" s="92"/>
      <c r="AB49" s="93"/>
      <c r="AF49" s="20"/>
    </row>
    <row r="50" spans="1:32" x14ac:dyDescent="0.25">
      <c r="A50" s="29">
        <v>33</v>
      </c>
      <c r="B50" s="30"/>
      <c r="C50" s="29"/>
      <c r="D50" s="31"/>
      <c r="E50" s="30"/>
      <c r="F50" s="23" t="s">
        <v>125</v>
      </c>
      <c r="G50" s="24" t="s">
        <v>84</v>
      </c>
      <c r="H50" s="24" t="s">
        <v>84</v>
      </c>
      <c r="I50" s="24" t="s">
        <v>84</v>
      </c>
      <c r="J50" s="24" t="s">
        <v>84</v>
      </c>
      <c r="K50" s="24" t="s">
        <v>84</v>
      </c>
      <c r="L50" s="24" t="s">
        <v>84</v>
      </c>
      <c r="M50" s="24" t="s">
        <v>84</v>
      </c>
      <c r="N50" s="25" t="s">
        <v>84</v>
      </c>
      <c r="O50" s="29">
        <v>6</v>
      </c>
      <c r="P50" s="31">
        <v>6</v>
      </c>
      <c r="Q50" s="30">
        <v>6</v>
      </c>
      <c r="R50" s="29" t="s">
        <v>118</v>
      </c>
      <c r="S50" s="31" t="s">
        <v>118</v>
      </c>
      <c r="T50" s="30" t="s">
        <v>118</v>
      </c>
      <c r="U50" s="88">
        <v>5.93</v>
      </c>
      <c r="V50" s="89">
        <v>8.0508474576271194</v>
      </c>
      <c r="W50" s="89">
        <v>8.0508474576271194</v>
      </c>
      <c r="X50" s="90">
        <v>8.0508474576271194</v>
      </c>
      <c r="Y50" s="91">
        <f t="shared" si="0"/>
        <v>35.58</v>
      </c>
      <c r="Z50" s="92"/>
      <c r="AA50" s="92"/>
      <c r="AB50" s="93"/>
      <c r="AF50" s="20"/>
    </row>
    <row r="51" spans="1:32" x14ac:dyDescent="0.25">
      <c r="A51" s="29">
        <v>34</v>
      </c>
      <c r="B51" s="30"/>
      <c r="C51" s="29"/>
      <c r="D51" s="31"/>
      <c r="E51" s="30"/>
      <c r="F51" s="23" t="s">
        <v>126</v>
      </c>
      <c r="G51" s="24" t="s">
        <v>85</v>
      </c>
      <c r="H51" s="24" t="s">
        <v>85</v>
      </c>
      <c r="I51" s="24" t="s">
        <v>85</v>
      </c>
      <c r="J51" s="24" t="s">
        <v>85</v>
      </c>
      <c r="K51" s="24" t="s">
        <v>85</v>
      </c>
      <c r="L51" s="24" t="s">
        <v>85</v>
      </c>
      <c r="M51" s="24" t="s">
        <v>85</v>
      </c>
      <c r="N51" s="25" t="s">
        <v>85</v>
      </c>
      <c r="O51" s="29">
        <v>50</v>
      </c>
      <c r="P51" s="31">
        <v>50</v>
      </c>
      <c r="Q51" s="30">
        <v>50</v>
      </c>
      <c r="R51" s="29" t="s">
        <v>110</v>
      </c>
      <c r="S51" s="31" t="s">
        <v>110</v>
      </c>
      <c r="T51" s="30" t="s">
        <v>110</v>
      </c>
      <c r="U51" s="88">
        <v>1.95</v>
      </c>
      <c r="V51" s="89">
        <v>2.1186440677966103</v>
      </c>
      <c r="W51" s="89">
        <v>2.1186440677966103</v>
      </c>
      <c r="X51" s="90">
        <v>2.1186440677966103</v>
      </c>
      <c r="Y51" s="91">
        <f t="shared" si="0"/>
        <v>97.5</v>
      </c>
      <c r="Z51" s="92"/>
      <c r="AA51" s="92"/>
      <c r="AB51" s="93"/>
      <c r="AF51" s="20"/>
    </row>
    <row r="52" spans="1:32" x14ac:dyDescent="0.25">
      <c r="A52" s="29">
        <v>35</v>
      </c>
      <c r="B52" s="30"/>
      <c r="C52" s="29"/>
      <c r="D52" s="31"/>
      <c r="E52" s="30"/>
      <c r="F52" s="23" t="s">
        <v>86</v>
      </c>
      <c r="G52" s="24" t="s">
        <v>86</v>
      </c>
      <c r="H52" s="24" t="s">
        <v>86</v>
      </c>
      <c r="I52" s="24" t="s">
        <v>86</v>
      </c>
      <c r="J52" s="24" t="s">
        <v>86</v>
      </c>
      <c r="K52" s="24" t="s">
        <v>86</v>
      </c>
      <c r="L52" s="24" t="s">
        <v>86</v>
      </c>
      <c r="M52" s="24" t="s">
        <v>86</v>
      </c>
      <c r="N52" s="25" t="s">
        <v>86</v>
      </c>
      <c r="O52" s="29">
        <v>22</v>
      </c>
      <c r="P52" s="31">
        <v>22</v>
      </c>
      <c r="Q52" s="30">
        <v>22</v>
      </c>
      <c r="R52" s="29" t="s">
        <v>110</v>
      </c>
      <c r="S52" s="31" t="s">
        <v>110</v>
      </c>
      <c r="T52" s="30" t="s">
        <v>110</v>
      </c>
      <c r="U52" s="88">
        <v>0.42372881355932207</v>
      </c>
      <c r="V52" s="89">
        <v>0.42372881355932207</v>
      </c>
      <c r="W52" s="89">
        <v>0.42372881355932207</v>
      </c>
      <c r="X52" s="90">
        <v>0.42372881355932207</v>
      </c>
      <c r="Y52" s="91">
        <f t="shared" si="0"/>
        <v>9.3220338983050848</v>
      </c>
      <c r="Z52" s="92"/>
      <c r="AA52" s="92"/>
      <c r="AB52" s="93"/>
      <c r="AF52" s="20"/>
    </row>
    <row r="53" spans="1:32" x14ac:dyDescent="0.25">
      <c r="A53" s="29">
        <v>36</v>
      </c>
      <c r="B53" s="30"/>
      <c r="C53" s="29"/>
      <c r="D53" s="31"/>
      <c r="E53" s="30"/>
      <c r="F53" s="23" t="s">
        <v>127</v>
      </c>
      <c r="G53" s="24" t="s">
        <v>87</v>
      </c>
      <c r="H53" s="24" t="s">
        <v>87</v>
      </c>
      <c r="I53" s="24" t="s">
        <v>87</v>
      </c>
      <c r="J53" s="24" t="s">
        <v>87</v>
      </c>
      <c r="K53" s="24" t="s">
        <v>87</v>
      </c>
      <c r="L53" s="24" t="s">
        <v>87</v>
      </c>
      <c r="M53" s="24" t="s">
        <v>87</v>
      </c>
      <c r="N53" s="25" t="s">
        <v>87</v>
      </c>
      <c r="O53" s="29">
        <v>3</v>
      </c>
      <c r="P53" s="31">
        <v>3</v>
      </c>
      <c r="Q53" s="30">
        <v>3</v>
      </c>
      <c r="R53" s="29" t="s">
        <v>111</v>
      </c>
      <c r="S53" s="31" t="s">
        <v>111</v>
      </c>
      <c r="T53" s="30" t="s">
        <v>111</v>
      </c>
      <c r="U53" s="88">
        <v>5.08</v>
      </c>
      <c r="V53" s="89">
        <v>18.64406779661017</v>
      </c>
      <c r="W53" s="89">
        <v>18.64406779661017</v>
      </c>
      <c r="X53" s="90">
        <v>18.64406779661017</v>
      </c>
      <c r="Y53" s="91">
        <f t="shared" si="0"/>
        <v>15.24</v>
      </c>
      <c r="Z53" s="92"/>
      <c r="AA53" s="92"/>
      <c r="AB53" s="93"/>
      <c r="AF53" s="20"/>
    </row>
    <row r="54" spans="1:32" x14ac:dyDescent="0.25">
      <c r="A54" s="29">
        <v>37</v>
      </c>
      <c r="B54" s="30"/>
      <c r="C54" s="29"/>
      <c r="D54" s="31"/>
      <c r="E54" s="30"/>
      <c r="F54" s="23" t="s">
        <v>128</v>
      </c>
      <c r="G54" s="24" t="s">
        <v>88</v>
      </c>
      <c r="H54" s="24" t="s">
        <v>88</v>
      </c>
      <c r="I54" s="24" t="s">
        <v>88</v>
      </c>
      <c r="J54" s="24" t="s">
        <v>88</v>
      </c>
      <c r="K54" s="24" t="s">
        <v>88</v>
      </c>
      <c r="L54" s="24" t="s">
        <v>88</v>
      </c>
      <c r="M54" s="24" t="s">
        <v>88</v>
      </c>
      <c r="N54" s="25" t="s">
        <v>88</v>
      </c>
      <c r="O54" s="29">
        <v>50</v>
      </c>
      <c r="P54" s="31">
        <v>50</v>
      </c>
      <c r="Q54" s="30">
        <v>50</v>
      </c>
      <c r="R54" s="29" t="s">
        <v>110</v>
      </c>
      <c r="S54" s="31" t="s">
        <v>110</v>
      </c>
      <c r="T54" s="30" t="s">
        <v>110</v>
      </c>
      <c r="U54" s="88">
        <v>0.59322033898305082</v>
      </c>
      <c r="V54" s="89">
        <v>0.59322033898305082</v>
      </c>
      <c r="W54" s="89">
        <v>0.59322033898305082</v>
      </c>
      <c r="X54" s="90">
        <v>0.59322033898305082</v>
      </c>
      <c r="Y54" s="91">
        <f t="shared" si="0"/>
        <v>29.66101694915254</v>
      </c>
      <c r="Z54" s="92"/>
      <c r="AA54" s="92"/>
      <c r="AB54" s="93"/>
      <c r="AF54" s="20"/>
    </row>
    <row r="55" spans="1:32" x14ac:dyDescent="0.25">
      <c r="A55" s="29">
        <v>38</v>
      </c>
      <c r="B55" s="30"/>
      <c r="C55" s="29"/>
      <c r="D55" s="31"/>
      <c r="E55" s="30"/>
      <c r="F55" s="23" t="s">
        <v>89</v>
      </c>
      <c r="G55" s="24" t="s">
        <v>89</v>
      </c>
      <c r="H55" s="24" t="s">
        <v>89</v>
      </c>
      <c r="I55" s="24" t="s">
        <v>89</v>
      </c>
      <c r="J55" s="24" t="s">
        <v>89</v>
      </c>
      <c r="K55" s="24" t="s">
        <v>89</v>
      </c>
      <c r="L55" s="24" t="s">
        <v>89</v>
      </c>
      <c r="M55" s="24" t="s">
        <v>89</v>
      </c>
      <c r="N55" s="25" t="s">
        <v>89</v>
      </c>
      <c r="O55" s="29">
        <v>10</v>
      </c>
      <c r="P55" s="31">
        <v>10</v>
      </c>
      <c r="Q55" s="30">
        <v>10</v>
      </c>
      <c r="R55" s="29" t="s">
        <v>120</v>
      </c>
      <c r="S55" s="31" t="s">
        <v>120</v>
      </c>
      <c r="T55" s="30" t="s">
        <v>120</v>
      </c>
      <c r="U55" s="88">
        <v>29.661016949152543</v>
      </c>
      <c r="V55" s="89">
        <v>29.661016949152543</v>
      </c>
      <c r="W55" s="89">
        <v>29.661016949152543</v>
      </c>
      <c r="X55" s="90">
        <v>29.661016949152543</v>
      </c>
      <c r="Y55" s="91">
        <f t="shared" si="0"/>
        <v>296.61016949152543</v>
      </c>
      <c r="Z55" s="92"/>
      <c r="AA55" s="92"/>
      <c r="AB55" s="93"/>
      <c r="AF55" s="20"/>
    </row>
    <row r="56" spans="1:32" x14ac:dyDescent="0.25">
      <c r="A56" s="29">
        <v>39</v>
      </c>
      <c r="B56" s="30"/>
      <c r="C56" s="29"/>
      <c r="D56" s="31"/>
      <c r="E56" s="30"/>
      <c r="F56" s="23" t="s">
        <v>90</v>
      </c>
      <c r="G56" s="24" t="s">
        <v>90</v>
      </c>
      <c r="H56" s="24" t="s">
        <v>90</v>
      </c>
      <c r="I56" s="24" t="s">
        <v>90</v>
      </c>
      <c r="J56" s="24" t="s">
        <v>90</v>
      </c>
      <c r="K56" s="24" t="s">
        <v>90</v>
      </c>
      <c r="L56" s="24" t="s">
        <v>90</v>
      </c>
      <c r="M56" s="24" t="s">
        <v>90</v>
      </c>
      <c r="N56" s="25" t="s">
        <v>90</v>
      </c>
      <c r="O56" s="29">
        <v>10</v>
      </c>
      <c r="P56" s="31">
        <v>10</v>
      </c>
      <c r="Q56" s="30">
        <v>10</v>
      </c>
      <c r="R56" s="29" t="s">
        <v>120</v>
      </c>
      <c r="S56" s="31" t="s">
        <v>120</v>
      </c>
      <c r="T56" s="30" t="s">
        <v>120</v>
      </c>
      <c r="U56" s="88">
        <v>13.983050847457628</v>
      </c>
      <c r="V56" s="89">
        <v>13.983050847457628</v>
      </c>
      <c r="W56" s="89">
        <v>13.983050847457628</v>
      </c>
      <c r="X56" s="90">
        <v>13.983050847457628</v>
      </c>
      <c r="Y56" s="91">
        <f t="shared" si="0"/>
        <v>139.83050847457628</v>
      </c>
      <c r="Z56" s="92"/>
      <c r="AA56" s="92"/>
      <c r="AB56" s="93"/>
      <c r="AF56" s="20"/>
    </row>
    <row r="57" spans="1:32" x14ac:dyDescent="0.25">
      <c r="A57" s="29">
        <v>40</v>
      </c>
      <c r="B57" s="30"/>
      <c r="C57" s="29"/>
      <c r="D57" s="31"/>
      <c r="E57" s="30"/>
      <c r="F57" s="23" t="s">
        <v>129</v>
      </c>
      <c r="G57" s="24" t="s">
        <v>91</v>
      </c>
      <c r="H57" s="24" t="s">
        <v>91</v>
      </c>
      <c r="I57" s="24" t="s">
        <v>91</v>
      </c>
      <c r="J57" s="24" t="s">
        <v>91</v>
      </c>
      <c r="K57" s="24" t="s">
        <v>91</v>
      </c>
      <c r="L57" s="24" t="s">
        <v>91</v>
      </c>
      <c r="M57" s="24" t="s">
        <v>91</v>
      </c>
      <c r="N57" s="25" t="s">
        <v>91</v>
      </c>
      <c r="O57" s="29">
        <v>20</v>
      </c>
      <c r="P57" s="31">
        <v>20</v>
      </c>
      <c r="Q57" s="30">
        <v>20</v>
      </c>
      <c r="R57" s="29" t="s">
        <v>110</v>
      </c>
      <c r="S57" s="31" t="s">
        <v>110</v>
      </c>
      <c r="T57" s="30" t="s">
        <v>110</v>
      </c>
      <c r="U57" s="88">
        <v>1.27</v>
      </c>
      <c r="V57" s="89">
        <v>1.6949152542372883</v>
      </c>
      <c r="W57" s="89">
        <v>1.6949152542372883</v>
      </c>
      <c r="X57" s="90">
        <v>1.6949152542372883</v>
      </c>
      <c r="Y57" s="91">
        <f t="shared" si="0"/>
        <v>25.4</v>
      </c>
      <c r="Z57" s="92"/>
      <c r="AA57" s="92"/>
      <c r="AB57" s="93"/>
      <c r="AF57" s="20"/>
    </row>
    <row r="58" spans="1:32" x14ac:dyDescent="0.25">
      <c r="A58" s="29">
        <v>41</v>
      </c>
      <c r="B58" s="30"/>
      <c r="C58" s="29"/>
      <c r="D58" s="31"/>
      <c r="E58" s="30"/>
      <c r="F58" s="23" t="s">
        <v>130</v>
      </c>
      <c r="G58" s="24" t="s">
        <v>92</v>
      </c>
      <c r="H58" s="24" t="s">
        <v>92</v>
      </c>
      <c r="I58" s="24" t="s">
        <v>92</v>
      </c>
      <c r="J58" s="24" t="s">
        <v>92</v>
      </c>
      <c r="K58" s="24" t="s">
        <v>92</v>
      </c>
      <c r="L58" s="24" t="s">
        <v>92</v>
      </c>
      <c r="M58" s="24" t="s">
        <v>92</v>
      </c>
      <c r="N58" s="25" t="s">
        <v>92</v>
      </c>
      <c r="O58" s="29">
        <v>20</v>
      </c>
      <c r="P58" s="31">
        <v>20</v>
      </c>
      <c r="Q58" s="30">
        <v>20</v>
      </c>
      <c r="R58" s="29" t="s">
        <v>114</v>
      </c>
      <c r="S58" s="31" t="s">
        <v>114</v>
      </c>
      <c r="T58" s="30" t="s">
        <v>114</v>
      </c>
      <c r="U58" s="88">
        <v>5.51</v>
      </c>
      <c r="V58" s="89">
        <v>7.2033898305084749</v>
      </c>
      <c r="W58" s="89">
        <v>7.2033898305084749</v>
      </c>
      <c r="X58" s="90">
        <v>7.2033898305084749</v>
      </c>
      <c r="Y58" s="91">
        <f t="shared" si="0"/>
        <v>110.19999999999999</v>
      </c>
      <c r="Z58" s="92"/>
      <c r="AA58" s="92"/>
      <c r="AB58" s="93"/>
      <c r="AF58" s="20"/>
    </row>
    <row r="59" spans="1:32" x14ac:dyDescent="0.25">
      <c r="A59" s="29">
        <v>42</v>
      </c>
      <c r="B59" s="30"/>
      <c r="C59" s="29"/>
      <c r="D59" s="31"/>
      <c r="E59" s="30"/>
      <c r="F59" s="23" t="s">
        <v>93</v>
      </c>
      <c r="G59" s="24" t="s">
        <v>93</v>
      </c>
      <c r="H59" s="24" t="s">
        <v>93</v>
      </c>
      <c r="I59" s="24" t="s">
        <v>93</v>
      </c>
      <c r="J59" s="24" t="s">
        <v>93</v>
      </c>
      <c r="K59" s="24" t="s">
        <v>93</v>
      </c>
      <c r="L59" s="24" t="s">
        <v>93</v>
      </c>
      <c r="M59" s="24" t="s">
        <v>93</v>
      </c>
      <c r="N59" s="25" t="s">
        <v>93</v>
      </c>
      <c r="O59" s="29">
        <v>1</v>
      </c>
      <c r="P59" s="31">
        <v>1</v>
      </c>
      <c r="Q59" s="30">
        <v>1</v>
      </c>
      <c r="R59" s="29" t="s">
        <v>111</v>
      </c>
      <c r="S59" s="31" t="s">
        <v>111</v>
      </c>
      <c r="T59" s="30" t="s">
        <v>111</v>
      </c>
      <c r="U59" s="109">
        <v>0</v>
      </c>
      <c r="V59" s="110">
        <v>0</v>
      </c>
      <c r="W59" s="110">
        <v>0</v>
      </c>
      <c r="X59" s="111">
        <v>0</v>
      </c>
      <c r="Y59" s="106">
        <f t="shared" si="0"/>
        <v>0</v>
      </c>
      <c r="Z59" s="107"/>
      <c r="AA59" s="107"/>
      <c r="AB59" s="108"/>
      <c r="AF59" s="20"/>
    </row>
    <row r="60" spans="1:32" x14ac:dyDescent="0.25">
      <c r="A60" s="29">
        <v>43</v>
      </c>
      <c r="B60" s="30"/>
      <c r="C60" s="29"/>
      <c r="D60" s="31"/>
      <c r="E60" s="30"/>
      <c r="F60" s="23" t="s">
        <v>94</v>
      </c>
      <c r="G60" s="24" t="s">
        <v>94</v>
      </c>
      <c r="H60" s="24" t="s">
        <v>94</v>
      </c>
      <c r="I60" s="24" t="s">
        <v>94</v>
      </c>
      <c r="J60" s="24" t="s">
        <v>94</v>
      </c>
      <c r="K60" s="24" t="s">
        <v>94</v>
      </c>
      <c r="L60" s="24" t="s">
        <v>94</v>
      </c>
      <c r="M60" s="24" t="s">
        <v>94</v>
      </c>
      <c r="N60" s="25" t="s">
        <v>94</v>
      </c>
      <c r="O60" s="29">
        <v>20</v>
      </c>
      <c r="P60" s="31">
        <v>20</v>
      </c>
      <c r="Q60" s="30">
        <v>20</v>
      </c>
      <c r="R60" s="29" t="s">
        <v>110</v>
      </c>
      <c r="S60" s="31" t="s">
        <v>110</v>
      </c>
      <c r="T60" s="30" t="s">
        <v>110</v>
      </c>
      <c r="U60" s="88">
        <v>0.25423728813559321</v>
      </c>
      <c r="V60" s="89">
        <v>0.25423728813559321</v>
      </c>
      <c r="W60" s="89">
        <v>0.25423728813559321</v>
      </c>
      <c r="X60" s="90">
        <v>0.25423728813559321</v>
      </c>
      <c r="Y60" s="91">
        <f t="shared" si="0"/>
        <v>5.0847457627118642</v>
      </c>
      <c r="Z60" s="92"/>
      <c r="AA60" s="92"/>
      <c r="AB60" s="93"/>
      <c r="AF60" s="20"/>
    </row>
    <row r="61" spans="1:32" x14ac:dyDescent="0.25">
      <c r="A61" s="29">
        <v>44</v>
      </c>
      <c r="B61" s="30"/>
      <c r="C61" s="29"/>
      <c r="D61" s="31"/>
      <c r="E61" s="30"/>
      <c r="F61" s="23" t="s">
        <v>95</v>
      </c>
      <c r="G61" s="24" t="s">
        <v>95</v>
      </c>
      <c r="H61" s="24" t="s">
        <v>95</v>
      </c>
      <c r="I61" s="24" t="s">
        <v>95</v>
      </c>
      <c r="J61" s="24" t="s">
        <v>95</v>
      </c>
      <c r="K61" s="24" t="s">
        <v>95</v>
      </c>
      <c r="L61" s="24" t="s">
        <v>95</v>
      </c>
      <c r="M61" s="24" t="s">
        <v>95</v>
      </c>
      <c r="N61" s="25" t="s">
        <v>95</v>
      </c>
      <c r="O61" s="29">
        <v>5</v>
      </c>
      <c r="P61" s="31">
        <v>5</v>
      </c>
      <c r="Q61" s="30">
        <v>5</v>
      </c>
      <c r="R61" s="29" t="s">
        <v>111</v>
      </c>
      <c r="S61" s="31" t="s">
        <v>111</v>
      </c>
      <c r="T61" s="30" t="s">
        <v>111</v>
      </c>
      <c r="U61" s="109">
        <v>0</v>
      </c>
      <c r="V61" s="110">
        <v>0</v>
      </c>
      <c r="W61" s="110">
        <v>0</v>
      </c>
      <c r="X61" s="111">
        <v>0</v>
      </c>
      <c r="Y61" s="106">
        <f t="shared" si="0"/>
        <v>0</v>
      </c>
      <c r="Z61" s="107"/>
      <c r="AA61" s="107"/>
      <c r="AB61" s="108"/>
      <c r="AF61" s="20"/>
    </row>
    <row r="62" spans="1:32" x14ac:dyDescent="0.25">
      <c r="A62" s="29">
        <v>45</v>
      </c>
      <c r="B62" s="30"/>
      <c r="C62" s="29"/>
      <c r="D62" s="31"/>
      <c r="E62" s="30"/>
      <c r="F62" s="23" t="s">
        <v>96</v>
      </c>
      <c r="G62" s="24" t="s">
        <v>96</v>
      </c>
      <c r="H62" s="24" t="s">
        <v>96</v>
      </c>
      <c r="I62" s="24" t="s">
        <v>96</v>
      </c>
      <c r="J62" s="24" t="s">
        <v>96</v>
      </c>
      <c r="K62" s="24" t="s">
        <v>96</v>
      </c>
      <c r="L62" s="24" t="s">
        <v>96</v>
      </c>
      <c r="M62" s="24" t="s">
        <v>96</v>
      </c>
      <c r="N62" s="25" t="s">
        <v>96</v>
      </c>
      <c r="O62" s="29">
        <v>20</v>
      </c>
      <c r="P62" s="31">
        <v>20</v>
      </c>
      <c r="Q62" s="30">
        <v>20</v>
      </c>
      <c r="R62" s="29" t="s">
        <v>110</v>
      </c>
      <c r="S62" s="31" t="s">
        <v>110</v>
      </c>
      <c r="T62" s="30" t="s">
        <v>110</v>
      </c>
      <c r="U62" s="88">
        <v>0.33898305084745767</v>
      </c>
      <c r="V62" s="89">
        <v>0.33898305084745767</v>
      </c>
      <c r="W62" s="89">
        <v>0.33898305084745767</v>
      </c>
      <c r="X62" s="90">
        <v>0.33898305084745767</v>
      </c>
      <c r="Y62" s="91">
        <f t="shared" si="0"/>
        <v>6.7796610169491531</v>
      </c>
      <c r="Z62" s="92"/>
      <c r="AA62" s="92"/>
      <c r="AB62" s="93"/>
      <c r="AF62" s="20"/>
    </row>
    <row r="63" spans="1:32" x14ac:dyDescent="0.25">
      <c r="A63" s="29">
        <v>46</v>
      </c>
      <c r="B63" s="30"/>
      <c r="C63" s="29"/>
      <c r="D63" s="31"/>
      <c r="E63" s="30"/>
      <c r="F63" s="23" t="s">
        <v>97</v>
      </c>
      <c r="G63" s="24" t="s">
        <v>97</v>
      </c>
      <c r="H63" s="24" t="s">
        <v>97</v>
      </c>
      <c r="I63" s="24" t="s">
        <v>97</v>
      </c>
      <c r="J63" s="24" t="s">
        <v>97</v>
      </c>
      <c r="K63" s="24" t="s">
        <v>97</v>
      </c>
      <c r="L63" s="24" t="s">
        <v>97</v>
      </c>
      <c r="M63" s="24" t="s">
        <v>97</v>
      </c>
      <c r="N63" s="25" t="s">
        <v>97</v>
      </c>
      <c r="O63" s="29">
        <v>10</v>
      </c>
      <c r="P63" s="31">
        <v>10</v>
      </c>
      <c r="Q63" s="30">
        <v>10</v>
      </c>
      <c r="R63" s="29" t="s">
        <v>111</v>
      </c>
      <c r="S63" s="31" t="s">
        <v>111</v>
      </c>
      <c r="T63" s="30" t="s">
        <v>111</v>
      </c>
      <c r="U63" s="88">
        <v>11.864406779661017</v>
      </c>
      <c r="V63" s="89">
        <v>11.864406779661017</v>
      </c>
      <c r="W63" s="89">
        <v>11.864406779661017</v>
      </c>
      <c r="X63" s="90">
        <v>11.864406779661017</v>
      </c>
      <c r="Y63" s="91">
        <f t="shared" si="0"/>
        <v>118.64406779661017</v>
      </c>
      <c r="Z63" s="92"/>
      <c r="AA63" s="92"/>
      <c r="AB63" s="93"/>
      <c r="AF63" s="20"/>
    </row>
    <row r="64" spans="1:32" x14ac:dyDescent="0.25">
      <c r="A64" s="29">
        <v>47</v>
      </c>
      <c r="B64" s="30"/>
      <c r="C64" s="29"/>
      <c r="D64" s="31"/>
      <c r="E64" s="30"/>
      <c r="F64" s="23" t="s">
        <v>98</v>
      </c>
      <c r="G64" s="24" t="s">
        <v>98</v>
      </c>
      <c r="H64" s="24" t="s">
        <v>98</v>
      </c>
      <c r="I64" s="24" t="s">
        <v>98</v>
      </c>
      <c r="J64" s="24" t="s">
        <v>98</v>
      </c>
      <c r="K64" s="24" t="s">
        <v>98</v>
      </c>
      <c r="L64" s="24" t="s">
        <v>98</v>
      </c>
      <c r="M64" s="24" t="s">
        <v>98</v>
      </c>
      <c r="N64" s="25" t="s">
        <v>98</v>
      </c>
      <c r="O64" s="29">
        <v>5</v>
      </c>
      <c r="P64" s="31">
        <v>5</v>
      </c>
      <c r="Q64" s="30">
        <v>5</v>
      </c>
      <c r="R64" s="29" t="s">
        <v>111</v>
      </c>
      <c r="S64" s="31" t="s">
        <v>111</v>
      </c>
      <c r="T64" s="30" t="s">
        <v>111</v>
      </c>
      <c r="U64" s="88">
        <v>33.050847457627121</v>
      </c>
      <c r="V64" s="89">
        <v>33.050847457627121</v>
      </c>
      <c r="W64" s="89">
        <v>33.050847457627121</v>
      </c>
      <c r="X64" s="90">
        <v>33.050847457627121</v>
      </c>
      <c r="Y64" s="91">
        <f t="shared" si="0"/>
        <v>165.25423728813561</v>
      </c>
      <c r="Z64" s="92"/>
      <c r="AA64" s="92"/>
      <c r="AB64" s="93"/>
      <c r="AF64" s="20"/>
    </row>
    <row r="65" spans="1:32" x14ac:dyDescent="0.25">
      <c r="A65" s="29">
        <v>48</v>
      </c>
      <c r="B65" s="30"/>
      <c r="C65" s="29"/>
      <c r="D65" s="31"/>
      <c r="E65" s="30"/>
      <c r="F65" s="23" t="s">
        <v>99</v>
      </c>
      <c r="G65" s="24" t="s">
        <v>99</v>
      </c>
      <c r="H65" s="24" t="s">
        <v>99</v>
      </c>
      <c r="I65" s="24" t="s">
        <v>99</v>
      </c>
      <c r="J65" s="24" t="s">
        <v>99</v>
      </c>
      <c r="K65" s="24" t="s">
        <v>99</v>
      </c>
      <c r="L65" s="24" t="s">
        <v>99</v>
      </c>
      <c r="M65" s="24" t="s">
        <v>99</v>
      </c>
      <c r="N65" s="25" t="s">
        <v>99</v>
      </c>
      <c r="O65" s="29">
        <v>50</v>
      </c>
      <c r="P65" s="31">
        <v>50</v>
      </c>
      <c r="Q65" s="30">
        <v>50</v>
      </c>
      <c r="R65" s="29" t="s">
        <v>119</v>
      </c>
      <c r="S65" s="31" t="s">
        <v>119</v>
      </c>
      <c r="T65" s="30" t="s">
        <v>119</v>
      </c>
      <c r="U65" s="88">
        <v>0.42372881355932207</v>
      </c>
      <c r="V65" s="89">
        <v>0.42372881355932207</v>
      </c>
      <c r="W65" s="89">
        <v>0.42372881355932207</v>
      </c>
      <c r="X65" s="90">
        <v>0.42372881355932207</v>
      </c>
      <c r="Y65" s="91">
        <f t="shared" si="0"/>
        <v>21.186440677966104</v>
      </c>
      <c r="Z65" s="92"/>
      <c r="AA65" s="92"/>
      <c r="AB65" s="93"/>
      <c r="AF65" s="20"/>
    </row>
    <row r="66" spans="1:32" x14ac:dyDescent="0.25">
      <c r="A66" s="29">
        <v>49</v>
      </c>
      <c r="B66" s="30"/>
      <c r="C66" s="29"/>
      <c r="D66" s="31"/>
      <c r="E66" s="30"/>
      <c r="F66" s="23" t="s">
        <v>100</v>
      </c>
      <c r="G66" s="24" t="s">
        <v>100</v>
      </c>
      <c r="H66" s="24" t="s">
        <v>100</v>
      </c>
      <c r="I66" s="24" t="s">
        <v>100</v>
      </c>
      <c r="J66" s="24" t="s">
        <v>100</v>
      </c>
      <c r="K66" s="24" t="s">
        <v>100</v>
      </c>
      <c r="L66" s="24" t="s">
        <v>100</v>
      </c>
      <c r="M66" s="24" t="s">
        <v>100</v>
      </c>
      <c r="N66" s="25" t="s">
        <v>100</v>
      </c>
      <c r="O66" s="29">
        <v>30</v>
      </c>
      <c r="P66" s="31">
        <v>30</v>
      </c>
      <c r="Q66" s="30">
        <v>30</v>
      </c>
      <c r="R66" s="29" t="s">
        <v>110</v>
      </c>
      <c r="S66" s="31" t="s">
        <v>110</v>
      </c>
      <c r="T66" s="30" t="s">
        <v>110</v>
      </c>
      <c r="U66" s="88">
        <v>0.42372881355932207</v>
      </c>
      <c r="V66" s="89">
        <v>0.42372881355932207</v>
      </c>
      <c r="W66" s="89">
        <v>0.42372881355932207</v>
      </c>
      <c r="X66" s="90">
        <v>0.42372881355932207</v>
      </c>
      <c r="Y66" s="91">
        <f t="shared" si="0"/>
        <v>12.711864406779663</v>
      </c>
      <c r="Z66" s="92"/>
      <c r="AA66" s="92"/>
      <c r="AB66" s="93"/>
      <c r="AF66" s="20"/>
    </row>
    <row r="67" spans="1:32" x14ac:dyDescent="0.25">
      <c r="A67" s="29">
        <v>50</v>
      </c>
      <c r="B67" s="30"/>
      <c r="C67" s="29"/>
      <c r="D67" s="31"/>
      <c r="E67" s="30"/>
      <c r="F67" s="23" t="s">
        <v>101</v>
      </c>
      <c r="G67" s="24" t="s">
        <v>101</v>
      </c>
      <c r="H67" s="24" t="s">
        <v>101</v>
      </c>
      <c r="I67" s="24" t="s">
        <v>101</v>
      </c>
      <c r="J67" s="24" t="s">
        <v>101</v>
      </c>
      <c r="K67" s="24" t="s">
        <v>101</v>
      </c>
      <c r="L67" s="24" t="s">
        <v>101</v>
      </c>
      <c r="M67" s="24" t="s">
        <v>101</v>
      </c>
      <c r="N67" s="25" t="s">
        <v>101</v>
      </c>
      <c r="O67" s="29">
        <v>2</v>
      </c>
      <c r="P67" s="31">
        <v>2</v>
      </c>
      <c r="Q67" s="30">
        <v>2</v>
      </c>
      <c r="R67" s="29" t="s">
        <v>112</v>
      </c>
      <c r="S67" s="31" t="s">
        <v>112</v>
      </c>
      <c r="T67" s="30" t="s">
        <v>112</v>
      </c>
      <c r="U67" s="88">
        <v>10.084745762711865</v>
      </c>
      <c r="V67" s="89">
        <v>10.084745762711865</v>
      </c>
      <c r="W67" s="89">
        <v>10.084745762711865</v>
      </c>
      <c r="X67" s="90">
        <v>10.084745762711865</v>
      </c>
      <c r="Y67" s="91">
        <f t="shared" si="0"/>
        <v>20.16949152542373</v>
      </c>
      <c r="Z67" s="92"/>
      <c r="AA67" s="92"/>
      <c r="AB67" s="93"/>
      <c r="AF67" s="20"/>
    </row>
    <row r="68" spans="1:32" x14ac:dyDescent="0.25">
      <c r="A68" s="29">
        <v>51</v>
      </c>
      <c r="B68" s="30"/>
      <c r="C68" s="29"/>
      <c r="D68" s="31"/>
      <c r="E68" s="30"/>
      <c r="F68" s="23" t="s">
        <v>102</v>
      </c>
      <c r="G68" s="24" t="s">
        <v>102</v>
      </c>
      <c r="H68" s="24" t="s">
        <v>102</v>
      </c>
      <c r="I68" s="24" t="s">
        <v>102</v>
      </c>
      <c r="J68" s="24" t="s">
        <v>102</v>
      </c>
      <c r="K68" s="24" t="s">
        <v>102</v>
      </c>
      <c r="L68" s="24" t="s">
        <v>102</v>
      </c>
      <c r="M68" s="24" t="s">
        <v>102</v>
      </c>
      <c r="N68" s="25" t="s">
        <v>102</v>
      </c>
      <c r="O68" s="29">
        <v>2</v>
      </c>
      <c r="P68" s="31">
        <v>2</v>
      </c>
      <c r="Q68" s="30">
        <v>2</v>
      </c>
      <c r="R68" s="29" t="s">
        <v>114</v>
      </c>
      <c r="S68" s="31" t="s">
        <v>114</v>
      </c>
      <c r="T68" s="30" t="s">
        <v>114</v>
      </c>
      <c r="U68" s="88">
        <v>6.7796610169491531</v>
      </c>
      <c r="V68" s="89">
        <v>6.7796610169491531</v>
      </c>
      <c r="W68" s="89">
        <v>6.7796610169491531</v>
      </c>
      <c r="X68" s="90">
        <v>6.7796610169491531</v>
      </c>
      <c r="Y68" s="91">
        <f t="shared" si="0"/>
        <v>13.559322033898306</v>
      </c>
      <c r="Z68" s="92"/>
      <c r="AA68" s="92"/>
      <c r="AB68" s="93"/>
      <c r="AF68" s="20"/>
    </row>
    <row r="69" spans="1:32" x14ac:dyDescent="0.25">
      <c r="A69" s="29">
        <v>52</v>
      </c>
      <c r="B69" s="30"/>
      <c r="C69" s="29"/>
      <c r="D69" s="31"/>
      <c r="E69" s="30"/>
      <c r="F69" s="23" t="s">
        <v>131</v>
      </c>
      <c r="G69" s="24" t="s">
        <v>103</v>
      </c>
      <c r="H69" s="24" t="s">
        <v>103</v>
      </c>
      <c r="I69" s="24" t="s">
        <v>103</v>
      </c>
      <c r="J69" s="24" t="s">
        <v>103</v>
      </c>
      <c r="K69" s="24" t="s">
        <v>103</v>
      </c>
      <c r="L69" s="24" t="s">
        <v>103</v>
      </c>
      <c r="M69" s="24" t="s">
        <v>103</v>
      </c>
      <c r="N69" s="25" t="s">
        <v>103</v>
      </c>
      <c r="O69" s="29">
        <v>10</v>
      </c>
      <c r="P69" s="31">
        <v>10</v>
      </c>
      <c r="Q69" s="30">
        <v>10</v>
      </c>
      <c r="R69" s="29" t="s">
        <v>114</v>
      </c>
      <c r="S69" s="31" t="s">
        <v>114</v>
      </c>
      <c r="T69" s="30" t="s">
        <v>114</v>
      </c>
      <c r="U69" s="88">
        <v>6.78</v>
      </c>
      <c r="V69" s="89">
        <v>7.6271186440677967</v>
      </c>
      <c r="W69" s="89">
        <v>7.6271186440677967</v>
      </c>
      <c r="X69" s="90">
        <v>7.6271186440677967</v>
      </c>
      <c r="Y69" s="91">
        <f t="shared" si="0"/>
        <v>67.8</v>
      </c>
      <c r="Z69" s="92"/>
      <c r="AA69" s="92"/>
      <c r="AB69" s="93"/>
      <c r="AF69" s="20"/>
    </row>
    <row r="70" spans="1:32" x14ac:dyDescent="0.25">
      <c r="A70" s="29">
        <v>53</v>
      </c>
      <c r="B70" s="30"/>
      <c r="C70" s="29"/>
      <c r="D70" s="31"/>
      <c r="E70" s="30"/>
      <c r="F70" s="23" t="s">
        <v>104</v>
      </c>
      <c r="G70" s="24" t="s">
        <v>104</v>
      </c>
      <c r="H70" s="24" t="s">
        <v>104</v>
      </c>
      <c r="I70" s="24" t="s">
        <v>104</v>
      </c>
      <c r="J70" s="24" t="s">
        <v>104</v>
      </c>
      <c r="K70" s="24" t="s">
        <v>104</v>
      </c>
      <c r="L70" s="24" t="s">
        <v>104</v>
      </c>
      <c r="M70" s="24" t="s">
        <v>104</v>
      </c>
      <c r="N70" s="25" t="s">
        <v>104</v>
      </c>
      <c r="O70" s="29">
        <v>10</v>
      </c>
      <c r="P70" s="31">
        <v>10</v>
      </c>
      <c r="Q70" s="30">
        <v>10</v>
      </c>
      <c r="R70" s="29" t="s">
        <v>113</v>
      </c>
      <c r="S70" s="31" t="s">
        <v>113</v>
      </c>
      <c r="T70" s="30" t="s">
        <v>113</v>
      </c>
      <c r="U70" s="88">
        <v>0.84745762711864414</v>
      </c>
      <c r="V70" s="89">
        <v>0.84745762711864414</v>
      </c>
      <c r="W70" s="89">
        <v>0.84745762711864414</v>
      </c>
      <c r="X70" s="90">
        <v>0.84745762711864414</v>
      </c>
      <c r="Y70" s="91">
        <f t="shared" si="0"/>
        <v>8.4745762711864412</v>
      </c>
      <c r="Z70" s="92"/>
      <c r="AA70" s="92"/>
      <c r="AB70" s="93"/>
      <c r="AF70" s="20"/>
    </row>
    <row r="71" spans="1:32" x14ac:dyDescent="0.25">
      <c r="A71" s="29">
        <v>54</v>
      </c>
      <c r="B71" s="30"/>
      <c r="C71" s="29"/>
      <c r="D71" s="31"/>
      <c r="E71" s="30"/>
      <c r="F71" s="23" t="s">
        <v>105</v>
      </c>
      <c r="G71" s="24" t="s">
        <v>105</v>
      </c>
      <c r="H71" s="24" t="s">
        <v>105</v>
      </c>
      <c r="I71" s="24" t="s">
        <v>105</v>
      </c>
      <c r="J71" s="24" t="s">
        <v>105</v>
      </c>
      <c r="K71" s="24" t="s">
        <v>105</v>
      </c>
      <c r="L71" s="24" t="s">
        <v>105</v>
      </c>
      <c r="M71" s="24" t="s">
        <v>105</v>
      </c>
      <c r="N71" s="25" t="s">
        <v>105</v>
      </c>
      <c r="O71" s="29">
        <v>5</v>
      </c>
      <c r="P71" s="31">
        <v>5</v>
      </c>
      <c r="Q71" s="30">
        <v>5</v>
      </c>
      <c r="R71" s="29" t="s">
        <v>114</v>
      </c>
      <c r="S71" s="31" t="s">
        <v>114</v>
      </c>
      <c r="T71" s="30" t="s">
        <v>114</v>
      </c>
      <c r="U71" s="109">
        <v>0</v>
      </c>
      <c r="V71" s="110">
        <v>0</v>
      </c>
      <c r="W71" s="110">
        <v>0</v>
      </c>
      <c r="X71" s="111">
        <v>0</v>
      </c>
      <c r="Y71" s="106">
        <f t="shared" si="0"/>
        <v>0</v>
      </c>
      <c r="Z71" s="107"/>
      <c r="AA71" s="107"/>
      <c r="AB71" s="108"/>
      <c r="AF71" s="20"/>
    </row>
    <row r="72" spans="1:32" x14ac:dyDescent="0.25">
      <c r="A72" s="29">
        <v>55</v>
      </c>
      <c r="B72" s="30"/>
      <c r="C72" s="29"/>
      <c r="D72" s="31"/>
      <c r="E72" s="30"/>
      <c r="F72" s="23" t="s">
        <v>106</v>
      </c>
      <c r="G72" s="24" t="s">
        <v>106</v>
      </c>
      <c r="H72" s="24" t="s">
        <v>106</v>
      </c>
      <c r="I72" s="24" t="s">
        <v>106</v>
      </c>
      <c r="J72" s="24" t="s">
        <v>106</v>
      </c>
      <c r="K72" s="24" t="s">
        <v>106</v>
      </c>
      <c r="L72" s="24" t="s">
        <v>106</v>
      </c>
      <c r="M72" s="24" t="s">
        <v>106</v>
      </c>
      <c r="N72" s="25" t="s">
        <v>106</v>
      </c>
      <c r="O72" s="29">
        <v>20</v>
      </c>
      <c r="P72" s="31">
        <v>20</v>
      </c>
      <c r="Q72" s="30">
        <v>20</v>
      </c>
      <c r="R72" s="29" t="s">
        <v>113</v>
      </c>
      <c r="S72" s="31" t="s">
        <v>113</v>
      </c>
      <c r="T72" s="30" t="s">
        <v>113</v>
      </c>
      <c r="U72" s="109">
        <v>0</v>
      </c>
      <c r="V72" s="110">
        <v>0</v>
      </c>
      <c r="W72" s="110">
        <v>0</v>
      </c>
      <c r="X72" s="111">
        <v>0</v>
      </c>
      <c r="Y72" s="106">
        <f t="shared" si="0"/>
        <v>0</v>
      </c>
      <c r="Z72" s="107"/>
      <c r="AA72" s="107"/>
      <c r="AB72" s="108"/>
      <c r="AF72" s="20"/>
    </row>
    <row r="73" spans="1:32" x14ac:dyDescent="0.25">
      <c r="A73" s="29">
        <v>56</v>
      </c>
      <c r="B73" s="30"/>
      <c r="C73" s="29"/>
      <c r="D73" s="31"/>
      <c r="E73" s="30"/>
      <c r="F73" s="23" t="s">
        <v>107</v>
      </c>
      <c r="G73" s="24" t="s">
        <v>107</v>
      </c>
      <c r="H73" s="24" t="s">
        <v>107</v>
      </c>
      <c r="I73" s="24" t="s">
        <v>107</v>
      </c>
      <c r="J73" s="24" t="s">
        <v>107</v>
      </c>
      <c r="K73" s="24" t="s">
        <v>107</v>
      </c>
      <c r="L73" s="24" t="s">
        <v>107</v>
      </c>
      <c r="M73" s="24" t="s">
        <v>107</v>
      </c>
      <c r="N73" s="25" t="s">
        <v>107</v>
      </c>
      <c r="O73" s="29">
        <v>5</v>
      </c>
      <c r="P73" s="31">
        <v>5</v>
      </c>
      <c r="Q73" s="30">
        <v>5</v>
      </c>
      <c r="R73" s="29" t="s">
        <v>114</v>
      </c>
      <c r="S73" s="31" t="s">
        <v>114</v>
      </c>
      <c r="T73" s="30" t="s">
        <v>114</v>
      </c>
      <c r="U73" s="88">
        <v>2.1186440677966103</v>
      </c>
      <c r="V73" s="89">
        <v>2.1186440677966103</v>
      </c>
      <c r="W73" s="89">
        <v>2.1186440677966103</v>
      </c>
      <c r="X73" s="90">
        <v>2.1186440677966103</v>
      </c>
      <c r="Y73" s="91">
        <f t="shared" si="0"/>
        <v>10.593220338983052</v>
      </c>
      <c r="Z73" s="92"/>
      <c r="AA73" s="92"/>
      <c r="AB73" s="93"/>
      <c r="AF73" s="20"/>
    </row>
    <row r="74" spans="1:32" x14ac:dyDescent="0.25">
      <c r="A74" s="29">
        <v>57</v>
      </c>
      <c r="B74" s="30"/>
      <c r="C74" s="29"/>
      <c r="D74" s="31"/>
      <c r="E74" s="30"/>
      <c r="F74" s="23" t="s">
        <v>108</v>
      </c>
      <c r="G74" s="24" t="s">
        <v>108</v>
      </c>
      <c r="H74" s="24" t="s">
        <v>108</v>
      </c>
      <c r="I74" s="24" t="s">
        <v>108</v>
      </c>
      <c r="J74" s="24" t="s">
        <v>108</v>
      </c>
      <c r="K74" s="24" t="s">
        <v>108</v>
      </c>
      <c r="L74" s="24" t="s">
        <v>108</v>
      </c>
      <c r="M74" s="24" t="s">
        <v>108</v>
      </c>
      <c r="N74" s="25" t="s">
        <v>108</v>
      </c>
      <c r="O74" s="29">
        <v>80</v>
      </c>
      <c r="P74" s="31">
        <v>30</v>
      </c>
      <c r="Q74" s="30">
        <v>30</v>
      </c>
      <c r="R74" s="29" t="s">
        <v>119</v>
      </c>
      <c r="S74" s="31" t="s">
        <v>119</v>
      </c>
      <c r="T74" s="30" t="s">
        <v>119</v>
      </c>
      <c r="U74" s="88">
        <v>2.7118644067796613</v>
      </c>
      <c r="V74" s="89">
        <v>2.7118644067796613</v>
      </c>
      <c r="W74" s="89">
        <v>2.7118644067796613</v>
      </c>
      <c r="X74" s="90">
        <v>2.7118644067796613</v>
      </c>
      <c r="Y74" s="91">
        <f t="shared" si="0"/>
        <v>216.9491525423729</v>
      </c>
      <c r="Z74" s="92"/>
      <c r="AA74" s="92"/>
      <c r="AB74" s="93"/>
      <c r="AF74" s="20"/>
    </row>
    <row r="75" spans="1:32" x14ac:dyDescent="0.25">
      <c r="A75" s="29">
        <v>58</v>
      </c>
      <c r="B75" s="30"/>
      <c r="C75" s="29"/>
      <c r="D75" s="31"/>
      <c r="E75" s="30"/>
      <c r="F75" s="23" t="s">
        <v>132</v>
      </c>
      <c r="G75" s="24" t="s">
        <v>109</v>
      </c>
      <c r="H75" s="24" t="s">
        <v>109</v>
      </c>
      <c r="I75" s="24" t="s">
        <v>109</v>
      </c>
      <c r="J75" s="24" t="s">
        <v>109</v>
      </c>
      <c r="K75" s="24" t="s">
        <v>109</v>
      </c>
      <c r="L75" s="24" t="s">
        <v>109</v>
      </c>
      <c r="M75" s="24" t="s">
        <v>109</v>
      </c>
      <c r="N75" s="25" t="s">
        <v>109</v>
      </c>
      <c r="O75" s="29">
        <v>30</v>
      </c>
      <c r="P75" s="31">
        <v>30</v>
      </c>
      <c r="Q75" s="30">
        <v>30</v>
      </c>
      <c r="R75" s="29" t="s">
        <v>114</v>
      </c>
      <c r="S75" s="31" t="s">
        <v>114</v>
      </c>
      <c r="T75" s="30" t="s">
        <v>114</v>
      </c>
      <c r="U75" s="88">
        <v>0.59</v>
      </c>
      <c r="V75" s="89">
        <v>0.84745762711864414</v>
      </c>
      <c r="W75" s="89">
        <v>0.84745762711864414</v>
      </c>
      <c r="X75" s="90">
        <v>0.84745762711864414</v>
      </c>
      <c r="Y75" s="91">
        <f t="shared" si="0"/>
        <v>17.7</v>
      </c>
      <c r="Z75" s="92"/>
      <c r="AA75" s="92"/>
      <c r="AB75" s="93"/>
      <c r="AF75" s="20"/>
    </row>
    <row r="76" spans="1:32" x14ac:dyDescent="0.25">
      <c r="A76" s="29"/>
      <c r="B76" s="30"/>
      <c r="C76" s="29"/>
      <c r="D76" s="31"/>
      <c r="E76" s="30"/>
      <c r="F76" s="23"/>
      <c r="G76" s="24"/>
      <c r="H76" s="24"/>
      <c r="I76" s="24"/>
      <c r="J76" s="24"/>
      <c r="K76" s="24"/>
      <c r="L76" s="24"/>
      <c r="M76" s="24"/>
      <c r="N76" s="25"/>
      <c r="O76" s="29"/>
      <c r="P76" s="31"/>
      <c r="Q76" s="30"/>
      <c r="R76" s="29"/>
      <c r="S76" s="31"/>
      <c r="T76" s="30"/>
      <c r="U76" s="26"/>
      <c r="V76" s="27"/>
      <c r="W76" s="27"/>
      <c r="X76" s="28"/>
      <c r="Y76" s="26"/>
      <c r="Z76" s="27"/>
      <c r="AA76" s="27"/>
      <c r="AB76" s="28"/>
    </row>
    <row r="77" spans="1:32" x14ac:dyDescent="0.25">
      <c r="A77" s="29"/>
      <c r="B77" s="30"/>
      <c r="C77" s="29"/>
      <c r="D77" s="31"/>
      <c r="E77" s="30"/>
      <c r="F77" s="23"/>
      <c r="G77" s="24"/>
      <c r="H77" s="24"/>
      <c r="I77" s="24"/>
      <c r="J77" s="24"/>
      <c r="K77" s="24"/>
      <c r="L77" s="24"/>
      <c r="M77" s="24"/>
      <c r="N77" s="25"/>
      <c r="O77" s="29"/>
      <c r="P77" s="31"/>
      <c r="Q77" s="30"/>
      <c r="R77" s="29"/>
      <c r="S77" s="31"/>
      <c r="T77" s="30"/>
      <c r="U77" s="26"/>
      <c r="V77" s="27"/>
      <c r="W77" s="27"/>
      <c r="X77" s="28"/>
      <c r="Y77" s="26"/>
      <c r="Z77" s="27"/>
      <c r="AA77" s="27"/>
      <c r="AB77" s="28"/>
    </row>
    <row r="78" spans="1:32" x14ac:dyDescent="0.25">
      <c r="A78" s="29"/>
      <c r="B78" s="30"/>
      <c r="C78" s="29"/>
      <c r="D78" s="31"/>
      <c r="E78" s="30"/>
      <c r="F78" s="23"/>
      <c r="G78" s="24"/>
      <c r="H78" s="24"/>
      <c r="I78" s="24"/>
      <c r="J78" s="24"/>
      <c r="K78" s="24"/>
      <c r="L78" s="24"/>
      <c r="M78" s="24"/>
      <c r="N78" s="25"/>
      <c r="O78" s="29"/>
      <c r="P78" s="31"/>
      <c r="Q78" s="30"/>
      <c r="R78" s="29"/>
      <c r="S78" s="31"/>
      <c r="T78" s="30"/>
      <c r="U78" s="26"/>
      <c r="V78" s="27"/>
      <c r="W78" s="27"/>
      <c r="X78" s="28"/>
      <c r="Y78" s="26"/>
      <c r="Z78" s="27"/>
      <c r="AA78" s="27"/>
      <c r="AB78" s="28"/>
    </row>
    <row r="79" spans="1:32" x14ac:dyDescent="0.25">
      <c r="A79" s="29"/>
      <c r="B79" s="30"/>
      <c r="C79" s="29"/>
      <c r="D79" s="31"/>
      <c r="E79" s="30"/>
      <c r="F79" s="23"/>
      <c r="G79" s="24"/>
      <c r="H79" s="24"/>
      <c r="I79" s="24"/>
      <c r="J79" s="24"/>
      <c r="K79" s="24"/>
      <c r="L79" s="24"/>
      <c r="M79" s="24"/>
      <c r="N79" s="25"/>
      <c r="O79" s="29"/>
      <c r="P79" s="31"/>
      <c r="Q79" s="30"/>
      <c r="R79" s="29"/>
      <c r="S79" s="31"/>
      <c r="T79" s="30"/>
      <c r="U79" s="26"/>
      <c r="V79" s="27"/>
      <c r="W79" s="27"/>
      <c r="X79" s="28"/>
      <c r="Y79" s="26"/>
      <c r="Z79" s="27"/>
      <c r="AA79" s="27"/>
      <c r="AB79" s="28"/>
    </row>
    <row r="80" spans="1:32" x14ac:dyDescent="0.25">
      <c r="A80" s="29"/>
      <c r="B80" s="30"/>
      <c r="C80" s="29"/>
      <c r="D80" s="31"/>
      <c r="E80" s="30"/>
      <c r="F80" s="23"/>
      <c r="G80" s="24"/>
      <c r="H80" s="24"/>
      <c r="I80" s="24"/>
      <c r="J80" s="24"/>
      <c r="K80" s="24"/>
      <c r="L80" s="24"/>
      <c r="M80" s="24"/>
      <c r="N80" s="25"/>
      <c r="O80" s="29"/>
      <c r="P80" s="31"/>
      <c r="Q80" s="30"/>
      <c r="R80" s="29"/>
      <c r="S80" s="31"/>
      <c r="T80" s="30"/>
      <c r="U80" s="26"/>
      <c r="V80" s="27"/>
      <c r="W80" s="27"/>
      <c r="X80" s="28"/>
      <c r="Y80" s="26"/>
      <c r="Z80" s="27"/>
      <c r="AA80" s="27"/>
      <c r="AB80" s="28"/>
    </row>
    <row r="81" spans="1:28" x14ac:dyDescent="0.25">
      <c r="A81" s="29"/>
      <c r="B81" s="30"/>
      <c r="C81" s="29"/>
      <c r="D81" s="31"/>
      <c r="E81" s="30"/>
      <c r="F81" s="23"/>
      <c r="G81" s="24"/>
      <c r="H81" s="24"/>
      <c r="I81" s="24"/>
      <c r="J81" s="24"/>
      <c r="K81" s="24"/>
      <c r="L81" s="24"/>
      <c r="M81" s="24"/>
      <c r="N81" s="25"/>
      <c r="O81" s="29"/>
      <c r="P81" s="31"/>
      <c r="Q81" s="30"/>
      <c r="R81" s="29"/>
      <c r="S81" s="31"/>
      <c r="T81" s="30"/>
      <c r="U81" s="26"/>
      <c r="V81" s="27"/>
      <c r="W81" s="27"/>
      <c r="X81" s="28"/>
      <c r="Y81" s="26"/>
      <c r="Z81" s="27"/>
      <c r="AA81" s="27"/>
      <c r="AB81" s="28"/>
    </row>
    <row r="82" spans="1:28" x14ac:dyDescent="0.25">
      <c r="A82" s="29"/>
      <c r="B82" s="30"/>
      <c r="C82" s="29"/>
      <c r="D82" s="31"/>
      <c r="E82" s="30"/>
      <c r="F82" s="23"/>
      <c r="G82" s="24"/>
      <c r="H82" s="24"/>
      <c r="I82" s="24"/>
      <c r="J82" s="24"/>
      <c r="K82" s="24"/>
      <c r="L82" s="24"/>
      <c r="M82" s="24"/>
      <c r="N82" s="25"/>
      <c r="O82" s="29"/>
      <c r="P82" s="31"/>
      <c r="Q82" s="30"/>
      <c r="R82" s="29"/>
      <c r="S82" s="31"/>
      <c r="T82" s="30"/>
      <c r="U82" s="26"/>
      <c r="V82" s="27"/>
      <c r="W82" s="27"/>
      <c r="X82" s="28"/>
      <c r="Y82" s="26"/>
      <c r="Z82" s="27"/>
      <c r="AA82" s="27"/>
      <c r="AB82" s="28"/>
    </row>
    <row r="83" spans="1:28" x14ac:dyDescent="0.25">
      <c r="A83" s="29">
        <v>37</v>
      </c>
      <c r="B83" s="30"/>
      <c r="C83" s="29"/>
      <c r="D83" s="31"/>
      <c r="E83" s="30"/>
      <c r="F83" s="23"/>
      <c r="G83" s="24"/>
      <c r="H83" s="24"/>
      <c r="I83" s="24"/>
      <c r="J83" s="24"/>
      <c r="K83" s="24"/>
      <c r="L83" s="24"/>
      <c r="M83" s="24"/>
      <c r="N83" s="25"/>
      <c r="O83" s="29"/>
      <c r="P83" s="31"/>
      <c r="Q83" s="30"/>
      <c r="R83" s="29"/>
      <c r="S83" s="31"/>
      <c r="T83" s="30"/>
      <c r="U83" s="26"/>
      <c r="V83" s="27"/>
      <c r="W83" s="27"/>
      <c r="X83" s="28"/>
      <c r="Y83" s="26">
        <f t="shared" ref="Y83" si="1">U83*O83</f>
        <v>0</v>
      </c>
      <c r="Z83" s="27"/>
      <c r="AA83" s="27"/>
      <c r="AB83" s="28"/>
    </row>
    <row r="84" spans="1:28" ht="15.75" x14ac:dyDescent="0.25">
      <c r="A84" s="32" t="s">
        <v>32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4"/>
      <c r="U84" s="38" t="s">
        <v>20</v>
      </c>
      <c r="V84" s="39"/>
      <c r="W84" s="39"/>
      <c r="X84" s="40"/>
      <c r="Y84" s="41">
        <f>SUM(Y18:Y83)</f>
        <v>2695.2501694915254</v>
      </c>
      <c r="Z84" s="42"/>
      <c r="AA84" s="42"/>
      <c r="AB84" s="43"/>
    </row>
    <row r="85" spans="1:28" ht="15.75" x14ac:dyDescent="0.25">
      <c r="A85" s="3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8" t="s">
        <v>33</v>
      </c>
      <c r="V85" s="39"/>
      <c r="W85" s="39"/>
      <c r="X85" s="40"/>
      <c r="Y85" s="41">
        <f>Y84*0.18</f>
        <v>485.14503050847458</v>
      </c>
      <c r="Z85" s="42"/>
      <c r="AA85" s="42"/>
      <c r="AB85" s="43"/>
    </row>
    <row r="86" spans="1:28" ht="15.75" x14ac:dyDescent="0.25">
      <c r="A86" s="35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7"/>
      <c r="U86" s="38" t="s">
        <v>21</v>
      </c>
      <c r="V86" s="39"/>
      <c r="W86" s="39"/>
      <c r="X86" s="40"/>
      <c r="Y86" s="41">
        <f>Y84+Y85</f>
        <v>3180.3951999999999</v>
      </c>
      <c r="Z86" s="42"/>
      <c r="AA86" s="42"/>
      <c r="AB86" s="43"/>
    </row>
    <row r="88" spans="1:28" x14ac:dyDescent="0.25">
      <c r="A88" s="3" t="s">
        <v>35</v>
      </c>
    </row>
    <row r="89" spans="1:28" ht="7.5" customHeight="1" x14ac:dyDescent="0.25">
      <c r="A89" s="3"/>
    </row>
    <row r="90" spans="1:28" x14ac:dyDescent="0.25">
      <c r="A90" s="3" t="s">
        <v>34</v>
      </c>
    </row>
  </sheetData>
  <autoFilter ref="A17:AL75" xr:uid="{00000000-0009-0000-0000-000002000000}">
    <filterColumn colId="0" showButton="0"/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7" showButton="0"/>
    <filterColumn colId="18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</autoFilter>
  <mergeCells count="505">
    <mergeCell ref="Y83:AB83"/>
    <mergeCell ref="A84:T86"/>
    <mergeCell ref="U84:X84"/>
    <mergeCell ref="Y84:AB84"/>
    <mergeCell ref="U85:X85"/>
    <mergeCell ref="Y85:AB85"/>
    <mergeCell ref="U86:X86"/>
    <mergeCell ref="Y86:AB86"/>
    <mergeCell ref="A83:B83"/>
    <mergeCell ref="C83:E83"/>
    <mergeCell ref="F83:N83"/>
    <mergeCell ref="O83:Q83"/>
    <mergeCell ref="R83:T83"/>
    <mergeCell ref="U83:X83"/>
    <mergeCell ref="Y81:AB81"/>
    <mergeCell ref="A82:B82"/>
    <mergeCell ref="C82:E82"/>
    <mergeCell ref="F82:N82"/>
    <mergeCell ref="O82:Q82"/>
    <mergeCell ref="R82:T82"/>
    <mergeCell ref="U82:X82"/>
    <mergeCell ref="Y82:AB82"/>
    <mergeCell ref="A81:B81"/>
    <mergeCell ref="C81:E81"/>
    <mergeCell ref="F81:N81"/>
    <mergeCell ref="O81:Q81"/>
    <mergeCell ref="R81:T81"/>
    <mergeCell ref="U81:X81"/>
    <mergeCell ref="Y79:AB79"/>
    <mergeCell ref="A80:B80"/>
    <mergeCell ref="C80:E80"/>
    <mergeCell ref="F80:N80"/>
    <mergeCell ref="O80:Q80"/>
    <mergeCell ref="R80:T80"/>
    <mergeCell ref="U80:X80"/>
    <mergeCell ref="Y80:AB80"/>
    <mergeCell ref="A79:B79"/>
    <mergeCell ref="C79:E79"/>
    <mergeCell ref="F79:N79"/>
    <mergeCell ref="O79:Q79"/>
    <mergeCell ref="R79:T79"/>
    <mergeCell ref="U79:X79"/>
    <mergeCell ref="Y77:AB77"/>
    <mergeCell ref="A78:B78"/>
    <mergeCell ref="C78:E78"/>
    <mergeCell ref="F78:N78"/>
    <mergeCell ref="O78:Q78"/>
    <mergeCell ref="R78:T78"/>
    <mergeCell ref="U78:X78"/>
    <mergeCell ref="Y78:AB78"/>
    <mergeCell ref="A77:B77"/>
    <mergeCell ref="C77:E77"/>
    <mergeCell ref="F77:N77"/>
    <mergeCell ref="O77:Q77"/>
    <mergeCell ref="R77:T77"/>
    <mergeCell ref="U77:X77"/>
    <mergeCell ref="Y75:AB75"/>
    <mergeCell ref="A76:B76"/>
    <mergeCell ref="C76:E76"/>
    <mergeCell ref="F76:N76"/>
    <mergeCell ref="O76:Q76"/>
    <mergeCell ref="R76:T76"/>
    <mergeCell ref="U76:X76"/>
    <mergeCell ref="Y76:AB76"/>
    <mergeCell ref="A75:B75"/>
    <mergeCell ref="C75:E75"/>
    <mergeCell ref="F75:N75"/>
    <mergeCell ref="O75:Q75"/>
    <mergeCell ref="R75:T75"/>
    <mergeCell ref="U75:X75"/>
    <mergeCell ref="Y73:AB73"/>
    <mergeCell ref="A74:B74"/>
    <mergeCell ref="C74:E74"/>
    <mergeCell ref="F74:N74"/>
    <mergeCell ref="O74:Q74"/>
    <mergeCell ref="R74:T74"/>
    <mergeCell ref="U74:X74"/>
    <mergeCell ref="Y74:AB74"/>
    <mergeCell ref="A73:B73"/>
    <mergeCell ref="C73:E73"/>
    <mergeCell ref="F73:N73"/>
    <mergeCell ref="O73:Q73"/>
    <mergeCell ref="R73:T73"/>
    <mergeCell ref="U73:X73"/>
    <mergeCell ref="Y71:AB71"/>
    <mergeCell ref="A72:B72"/>
    <mergeCell ref="C72:E72"/>
    <mergeCell ref="F72:N72"/>
    <mergeCell ref="O72:Q72"/>
    <mergeCell ref="R72:T72"/>
    <mergeCell ref="U72:X72"/>
    <mergeCell ref="Y72:AB72"/>
    <mergeCell ref="A71:B71"/>
    <mergeCell ref="C71:E71"/>
    <mergeCell ref="F71:N71"/>
    <mergeCell ref="O71:Q71"/>
    <mergeCell ref="R71:T71"/>
    <mergeCell ref="U71:X71"/>
    <mergeCell ref="Y69:AB69"/>
    <mergeCell ref="A70:B70"/>
    <mergeCell ref="C70:E70"/>
    <mergeCell ref="F70:N70"/>
    <mergeCell ref="O70:Q70"/>
    <mergeCell ref="R70:T70"/>
    <mergeCell ref="U70:X70"/>
    <mergeCell ref="Y70:AB70"/>
    <mergeCell ref="A69:B69"/>
    <mergeCell ref="C69:E69"/>
    <mergeCell ref="F69:N69"/>
    <mergeCell ref="O69:Q69"/>
    <mergeCell ref="R69:T69"/>
    <mergeCell ref="U69:X69"/>
    <mergeCell ref="Y67:AB67"/>
    <mergeCell ref="A68:B68"/>
    <mergeCell ref="C68:E68"/>
    <mergeCell ref="F68:N68"/>
    <mergeCell ref="O68:Q68"/>
    <mergeCell ref="R68:T68"/>
    <mergeCell ref="U68:X68"/>
    <mergeCell ref="Y68:AB68"/>
    <mergeCell ref="A67:B67"/>
    <mergeCell ref="C67:E67"/>
    <mergeCell ref="F67:N67"/>
    <mergeCell ref="O67:Q67"/>
    <mergeCell ref="R67:T67"/>
    <mergeCell ref="U67:X67"/>
    <mergeCell ref="Y65:AB65"/>
    <mergeCell ref="A66:B66"/>
    <mergeCell ref="C66:E66"/>
    <mergeCell ref="F66:N66"/>
    <mergeCell ref="O66:Q66"/>
    <mergeCell ref="R66:T66"/>
    <mergeCell ref="U66:X66"/>
    <mergeCell ref="Y66:AB66"/>
    <mergeCell ref="A65:B65"/>
    <mergeCell ref="C65:E65"/>
    <mergeCell ref="F65:N65"/>
    <mergeCell ref="O65:Q65"/>
    <mergeCell ref="R65:T65"/>
    <mergeCell ref="U65:X65"/>
    <mergeCell ref="Y63:AB63"/>
    <mergeCell ref="A64:B64"/>
    <mergeCell ref="C64:E64"/>
    <mergeCell ref="F64:N64"/>
    <mergeCell ref="O64:Q64"/>
    <mergeCell ref="R64:T64"/>
    <mergeCell ref="U64:X64"/>
    <mergeCell ref="Y64:AB64"/>
    <mergeCell ref="A63:B63"/>
    <mergeCell ref="C63:E63"/>
    <mergeCell ref="F63:N63"/>
    <mergeCell ref="O63:Q63"/>
    <mergeCell ref="R63:T63"/>
    <mergeCell ref="U63:X63"/>
    <mergeCell ref="Y61:AB61"/>
    <mergeCell ref="A62:B62"/>
    <mergeCell ref="C62:E62"/>
    <mergeCell ref="F62:N62"/>
    <mergeCell ref="O62:Q62"/>
    <mergeCell ref="R62:T62"/>
    <mergeCell ref="U62:X62"/>
    <mergeCell ref="Y62:AB62"/>
    <mergeCell ref="A61:B61"/>
    <mergeCell ref="C61:E61"/>
    <mergeCell ref="F61:N61"/>
    <mergeCell ref="O61:Q61"/>
    <mergeCell ref="R61:T61"/>
    <mergeCell ref="U61:X61"/>
    <mergeCell ref="Y59:AB59"/>
    <mergeCell ref="A60:B60"/>
    <mergeCell ref="C60:E60"/>
    <mergeCell ref="F60:N60"/>
    <mergeCell ref="O60:Q60"/>
    <mergeCell ref="R60:T60"/>
    <mergeCell ref="U60:X60"/>
    <mergeCell ref="Y60:AB60"/>
    <mergeCell ref="A59:B59"/>
    <mergeCell ref="C59:E59"/>
    <mergeCell ref="F59:N59"/>
    <mergeCell ref="O59:Q59"/>
    <mergeCell ref="R59:T59"/>
    <mergeCell ref="U59:X59"/>
    <mergeCell ref="Y57:AB57"/>
    <mergeCell ref="A58:B58"/>
    <mergeCell ref="C58:E58"/>
    <mergeCell ref="F58:N58"/>
    <mergeCell ref="O58:Q58"/>
    <mergeCell ref="R58:T58"/>
    <mergeCell ref="U58:X58"/>
    <mergeCell ref="Y58:AB58"/>
    <mergeCell ref="A57:B57"/>
    <mergeCell ref="C57:E57"/>
    <mergeCell ref="F57:N57"/>
    <mergeCell ref="O57:Q57"/>
    <mergeCell ref="R57:T57"/>
    <mergeCell ref="U57:X57"/>
    <mergeCell ref="Y55:AB55"/>
    <mergeCell ref="A56:B56"/>
    <mergeCell ref="C56:E56"/>
    <mergeCell ref="F56:N56"/>
    <mergeCell ref="O56:Q56"/>
    <mergeCell ref="R56:T56"/>
    <mergeCell ref="U56:X56"/>
    <mergeCell ref="Y56:AB56"/>
    <mergeCell ref="A55:B55"/>
    <mergeCell ref="C55:E55"/>
    <mergeCell ref="F55:N55"/>
    <mergeCell ref="O55:Q55"/>
    <mergeCell ref="R55:T55"/>
    <mergeCell ref="U55:X55"/>
    <mergeCell ref="Y53:AB53"/>
    <mergeCell ref="A54:B54"/>
    <mergeCell ref="C54:E54"/>
    <mergeCell ref="F54:N54"/>
    <mergeCell ref="O54:Q54"/>
    <mergeCell ref="R54:T54"/>
    <mergeCell ref="U54:X54"/>
    <mergeCell ref="Y54:AB54"/>
    <mergeCell ref="A53:B53"/>
    <mergeCell ref="C53:E53"/>
    <mergeCell ref="F53:N53"/>
    <mergeCell ref="O53:Q53"/>
    <mergeCell ref="R53:T53"/>
    <mergeCell ref="U53:X53"/>
    <mergeCell ref="Y50:AB50"/>
    <mergeCell ref="A50:B50"/>
    <mergeCell ref="C50:E50"/>
    <mergeCell ref="F50:N50"/>
    <mergeCell ref="O50:Q50"/>
    <mergeCell ref="R50:T50"/>
    <mergeCell ref="U50:X50"/>
    <mergeCell ref="Y51:AB51"/>
    <mergeCell ref="A52:B52"/>
    <mergeCell ref="C52:E52"/>
    <mergeCell ref="F52:N52"/>
    <mergeCell ref="O52:Q52"/>
    <mergeCell ref="R52:T52"/>
    <mergeCell ref="U52:X52"/>
    <mergeCell ref="Y52:AB52"/>
    <mergeCell ref="A51:B51"/>
    <mergeCell ref="C51:E51"/>
    <mergeCell ref="F51:N51"/>
    <mergeCell ref="O51:Q51"/>
    <mergeCell ref="R51:T51"/>
    <mergeCell ref="U51:X51"/>
    <mergeCell ref="Y48:AB48"/>
    <mergeCell ref="A49:B49"/>
    <mergeCell ref="C49:E49"/>
    <mergeCell ref="F49:N49"/>
    <mergeCell ref="O49:Q49"/>
    <mergeCell ref="R49:T49"/>
    <mergeCell ref="U49:X49"/>
    <mergeCell ref="Y49:AB49"/>
    <mergeCell ref="A48:B48"/>
    <mergeCell ref="C48:E48"/>
    <mergeCell ref="F48:N48"/>
    <mergeCell ref="O48:Q48"/>
    <mergeCell ref="R48:T48"/>
    <mergeCell ref="U48:X48"/>
    <mergeCell ref="Y46:AB46"/>
    <mergeCell ref="A47:B47"/>
    <mergeCell ref="C47:E47"/>
    <mergeCell ref="F47:N47"/>
    <mergeCell ref="O47:Q47"/>
    <mergeCell ref="R47:T47"/>
    <mergeCell ref="U47:X47"/>
    <mergeCell ref="Y47:AB47"/>
    <mergeCell ref="A46:B46"/>
    <mergeCell ref="C46:E46"/>
    <mergeCell ref="F46:N46"/>
    <mergeCell ref="O46:Q46"/>
    <mergeCell ref="R46:T46"/>
    <mergeCell ref="U46:X46"/>
    <mergeCell ref="Y44:AB44"/>
    <mergeCell ref="A45:B45"/>
    <mergeCell ref="C45:E45"/>
    <mergeCell ref="F45:N45"/>
    <mergeCell ref="O45:Q45"/>
    <mergeCell ref="R45:T45"/>
    <mergeCell ref="U45:X45"/>
    <mergeCell ref="Y45:AB45"/>
    <mergeCell ref="A44:B44"/>
    <mergeCell ref="C44:E44"/>
    <mergeCell ref="F44:N44"/>
    <mergeCell ref="O44:Q44"/>
    <mergeCell ref="R44:T44"/>
    <mergeCell ref="U44:X44"/>
    <mergeCell ref="Y42:AB42"/>
    <mergeCell ref="A43:B43"/>
    <mergeCell ref="C43:E43"/>
    <mergeCell ref="F43:N43"/>
    <mergeCell ref="O43:Q43"/>
    <mergeCell ref="R43:T43"/>
    <mergeCell ref="U43:X43"/>
    <mergeCell ref="Y43:AB43"/>
    <mergeCell ref="A42:B42"/>
    <mergeCell ref="C42:E42"/>
    <mergeCell ref="F42:N42"/>
    <mergeCell ref="O42:Q42"/>
    <mergeCell ref="R42:T42"/>
    <mergeCell ref="U42:X42"/>
    <mergeCell ref="Y40:AB40"/>
    <mergeCell ref="A41:B41"/>
    <mergeCell ref="C41:E41"/>
    <mergeCell ref="F41:N41"/>
    <mergeCell ref="O41:Q41"/>
    <mergeCell ref="R41:T41"/>
    <mergeCell ref="U41:X41"/>
    <mergeCell ref="Y41:AB41"/>
    <mergeCell ref="A40:B40"/>
    <mergeCell ref="C40:E40"/>
    <mergeCell ref="F40:N40"/>
    <mergeCell ref="O40:Q40"/>
    <mergeCell ref="R40:T40"/>
    <mergeCell ref="U40:X40"/>
    <mergeCell ref="Y38:AB38"/>
    <mergeCell ref="A39:B39"/>
    <mergeCell ref="C39:E39"/>
    <mergeCell ref="F39:N39"/>
    <mergeCell ref="O39:Q39"/>
    <mergeCell ref="R39:T39"/>
    <mergeCell ref="U39:X39"/>
    <mergeCell ref="Y39:AB39"/>
    <mergeCell ref="A38:B38"/>
    <mergeCell ref="C38:E38"/>
    <mergeCell ref="F38:N38"/>
    <mergeCell ref="O38:Q38"/>
    <mergeCell ref="R38:T38"/>
    <mergeCell ref="U38:X38"/>
    <mergeCell ref="Y36:AB36"/>
    <mergeCell ref="A37:B37"/>
    <mergeCell ref="C37:E37"/>
    <mergeCell ref="F37:N37"/>
    <mergeCell ref="O37:Q37"/>
    <mergeCell ref="R37:T37"/>
    <mergeCell ref="U37:X37"/>
    <mergeCell ref="Y37:AB37"/>
    <mergeCell ref="A36:B36"/>
    <mergeCell ref="C36:E36"/>
    <mergeCell ref="F36:N36"/>
    <mergeCell ref="O36:Q36"/>
    <mergeCell ref="R36:T36"/>
    <mergeCell ref="U36:X36"/>
    <mergeCell ref="Y34:AB34"/>
    <mergeCell ref="A35:B35"/>
    <mergeCell ref="C35:E35"/>
    <mergeCell ref="F35:N35"/>
    <mergeCell ref="O35:Q35"/>
    <mergeCell ref="R35:T35"/>
    <mergeCell ref="U35:X35"/>
    <mergeCell ref="Y35:AB35"/>
    <mergeCell ref="A34:B34"/>
    <mergeCell ref="C34:E34"/>
    <mergeCell ref="F34:N34"/>
    <mergeCell ref="O34:Q34"/>
    <mergeCell ref="R34:T34"/>
    <mergeCell ref="U34:X34"/>
    <mergeCell ref="Y32:AB32"/>
    <mergeCell ref="A33:B33"/>
    <mergeCell ref="C33:E33"/>
    <mergeCell ref="F33:N33"/>
    <mergeCell ref="O33:Q33"/>
    <mergeCell ref="R33:T33"/>
    <mergeCell ref="U33:X33"/>
    <mergeCell ref="Y33:AB33"/>
    <mergeCell ref="A32:B32"/>
    <mergeCell ref="C32:E32"/>
    <mergeCell ref="F32:N32"/>
    <mergeCell ref="O32:Q32"/>
    <mergeCell ref="R32:T32"/>
    <mergeCell ref="U32:X32"/>
    <mergeCell ref="Y30:AB30"/>
    <mergeCell ref="A31:B31"/>
    <mergeCell ref="C31:E31"/>
    <mergeCell ref="F31:N31"/>
    <mergeCell ref="O31:Q31"/>
    <mergeCell ref="R31:T31"/>
    <mergeCell ref="U31:X31"/>
    <mergeCell ref="Y31:AB31"/>
    <mergeCell ref="A30:B30"/>
    <mergeCell ref="C30:E30"/>
    <mergeCell ref="F30:N30"/>
    <mergeCell ref="O30:Q30"/>
    <mergeCell ref="R30:T30"/>
    <mergeCell ref="U30:X30"/>
    <mergeCell ref="Y29:AB29"/>
    <mergeCell ref="A29:B29"/>
    <mergeCell ref="C29:E29"/>
    <mergeCell ref="F29:N29"/>
    <mergeCell ref="O29:Q29"/>
    <mergeCell ref="R29:T29"/>
    <mergeCell ref="U29:X29"/>
    <mergeCell ref="Y27:AB27"/>
    <mergeCell ref="A28:B28"/>
    <mergeCell ref="C28:E28"/>
    <mergeCell ref="F28:N28"/>
    <mergeCell ref="O28:Q28"/>
    <mergeCell ref="R28:T28"/>
    <mergeCell ref="U28:X28"/>
    <mergeCell ref="Y28:AB28"/>
    <mergeCell ref="A27:B27"/>
    <mergeCell ref="C27:E27"/>
    <mergeCell ref="F27:N27"/>
    <mergeCell ref="O27:Q27"/>
    <mergeCell ref="R27:T27"/>
    <mergeCell ref="U27:X27"/>
    <mergeCell ref="Y25:AB25"/>
    <mergeCell ref="A26:B26"/>
    <mergeCell ref="C26:E26"/>
    <mergeCell ref="F26:N26"/>
    <mergeCell ref="O26:Q26"/>
    <mergeCell ref="R26:T26"/>
    <mergeCell ref="U26:X26"/>
    <mergeCell ref="Y26:AB26"/>
    <mergeCell ref="A25:B25"/>
    <mergeCell ref="C25:E25"/>
    <mergeCell ref="F25:N25"/>
    <mergeCell ref="O25:Q25"/>
    <mergeCell ref="R25:T25"/>
    <mergeCell ref="U25:X25"/>
    <mergeCell ref="Y23:AB23"/>
    <mergeCell ref="A24:B24"/>
    <mergeCell ref="C24:E24"/>
    <mergeCell ref="F24:N24"/>
    <mergeCell ref="O24:Q24"/>
    <mergeCell ref="R24:T24"/>
    <mergeCell ref="U24:X24"/>
    <mergeCell ref="Y24:AB24"/>
    <mergeCell ref="A23:B23"/>
    <mergeCell ref="C23:E23"/>
    <mergeCell ref="F23:N23"/>
    <mergeCell ref="O23:Q23"/>
    <mergeCell ref="R23:T23"/>
    <mergeCell ref="U23:X23"/>
    <mergeCell ref="Y21:AB21"/>
    <mergeCell ref="A22:B22"/>
    <mergeCell ref="C22:E22"/>
    <mergeCell ref="F22:N22"/>
    <mergeCell ref="O22:Q22"/>
    <mergeCell ref="R22:T22"/>
    <mergeCell ref="U22:X22"/>
    <mergeCell ref="Y22:AB22"/>
    <mergeCell ref="A21:B21"/>
    <mergeCell ref="C21:E21"/>
    <mergeCell ref="F21:N21"/>
    <mergeCell ref="O21:Q21"/>
    <mergeCell ref="R21:T21"/>
    <mergeCell ref="U21:X21"/>
    <mergeCell ref="Y19:AB19"/>
    <mergeCell ref="A20:B20"/>
    <mergeCell ref="C20:E20"/>
    <mergeCell ref="F20:N20"/>
    <mergeCell ref="O20:Q20"/>
    <mergeCell ref="R20:T20"/>
    <mergeCell ref="U20:X20"/>
    <mergeCell ref="Y20:AB20"/>
    <mergeCell ref="A19:B19"/>
    <mergeCell ref="C19:E19"/>
    <mergeCell ref="F19:N19"/>
    <mergeCell ref="O19:Q19"/>
    <mergeCell ref="R19:T19"/>
    <mergeCell ref="U19:X19"/>
    <mergeCell ref="Y17:AB17"/>
    <mergeCell ref="A18:B18"/>
    <mergeCell ref="C18:E18"/>
    <mergeCell ref="F18:N18"/>
    <mergeCell ref="O18:Q18"/>
    <mergeCell ref="R18:T18"/>
    <mergeCell ref="U18:X18"/>
    <mergeCell ref="Y18:AB18"/>
    <mergeCell ref="A17:B17"/>
    <mergeCell ref="C17:E17"/>
    <mergeCell ref="F17:N17"/>
    <mergeCell ref="O17:Q17"/>
    <mergeCell ref="R17:T17"/>
    <mergeCell ref="U17:X17"/>
    <mergeCell ref="A14:C14"/>
    <mergeCell ref="D14:L14"/>
    <mergeCell ref="M14:T14"/>
    <mergeCell ref="U14:X14"/>
    <mergeCell ref="Y14:AB14"/>
    <mergeCell ref="A15:C15"/>
    <mergeCell ref="D15:L15"/>
    <mergeCell ref="M15:T15"/>
    <mergeCell ref="U15:X15"/>
    <mergeCell ref="Y15:AB15"/>
    <mergeCell ref="K2:T4"/>
    <mergeCell ref="X2:AA2"/>
    <mergeCell ref="X3:AA3"/>
    <mergeCell ref="F7:G7"/>
    <mergeCell ref="H7:K7"/>
    <mergeCell ref="F8:G8"/>
    <mergeCell ref="U12:X12"/>
    <mergeCell ref="Y12:AB12"/>
    <mergeCell ref="A13:C13"/>
    <mergeCell ref="D13:L13"/>
    <mergeCell ref="M13:T13"/>
    <mergeCell ref="U13:X13"/>
    <mergeCell ref="Y13:AB13"/>
    <mergeCell ref="F9:G9"/>
    <mergeCell ref="H9:S9"/>
    <mergeCell ref="F10:G10"/>
    <mergeCell ref="A12:C12"/>
    <mergeCell ref="D12:L12"/>
    <mergeCell ref="M12:T12"/>
  </mergeCells>
  <hyperlinks>
    <hyperlink ref="H9" r:id="rId1" xr:uid="{00000000-0004-0000-0200-000000000000}"/>
    <hyperlink ref="M15" r:id="rId2" xr:uid="{00000000-0004-0000-0200-000001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DORICA</vt:lpstr>
      <vt:lpstr>ALTAIR</vt:lpstr>
      <vt:lpstr>ALTAIR  reemplazo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2020-02-13T18:28:58Z</dcterms:modified>
</cp:coreProperties>
</file>