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quantumpe-my.sharepoint.com/personal/juan_pacora_osf_pe/Documents/Escritorio/VARIOS/CUADROS COMPARATIVOS/CALLAO/MUELLE/"/>
    </mc:Choice>
  </mc:AlternateContent>
  <xr:revisionPtr revIDLastSave="32" documentId="8_{0C2FD3B6-140C-459D-8D62-B8A03A3AB4E3}" xr6:coauthVersionLast="47" xr6:coauthVersionMax="47" xr10:uidLastSave="{A2217B1F-76E6-4240-9800-A21B5EE3F792}"/>
  <bookViews>
    <workbookView xWindow="-108" yWindow="-108" windowWidth="23256" windowHeight="12456" xr2:uid="{00000000-000D-0000-FFFF-FFFF00000000}"/>
  </bookViews>
  <sheets>
    <sheet name="CAJAS" sheetId="35" r:id="rId1"/>
  </sheets>
  <definedNames>
    <definedName name="_xlnm.Print_Area" localSheetId="0">CAJAS!$A$1:$L$21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8" i="35" l="1"/>
  <c r="G8" i="35"/>
  <c r="H10" i="35"/>
  <c r="K9" i="35"/>
  <c r="L9" i="35" s="1"/>
  <c r="F6" i="35"/>
  <c r="J7" i="35"/>
  <c r="J6" i="35"/>
  <c r="H11" i="35" l="1"/>
  <c r="H12" i="35" s="1"/>
  <c r="J10" i="35"/>
  <c r="J11" i="35" s="1"/>
  <c r="J12" i="35" s="1"/>
  <c r="L10" i="35"/>
  <c r="L12" i="35" s="1"/>
  <c r="L11" i="35" s="1"/>
  <c r="F10" i="35"/>
  <c r="F12" i="35" l="1"/>
  <c r="F11" i="35"/>
</calcChain>
</file>

<file path=xl/sharedStrings.xml><?xml version="1.0" encoding="utf-8"?>
<sst xmlns="http://schemas.openxmlformats.org/spreadsheetml/2006/main" count="60" uniqueCount="38">
  <si>
    <t>Id</t>
  </si>
  <si>
    <t>Descripción</t>
  </si>
  <si>
    <t>UM</t>
  </si>
  <si>
    <t>Cant</t>
  </si>
  <si>
    <t>P.U.</t>
  </si>
  <si>
    <t>P. Total</t>
  </si>
  <si>
    <t>Sub Total</t>
  </si>
  <si>
    <t>IGV 18%</t>
  </si>
  <si>
    <t>Tiempo de Entrega</t>
  </si>
  <si>
    <t>Forma de Pago</t>
  </si>
  <si>
    <t>Otras Condiciones</t>
  </si>
  <si>
    <t>Otras condiciones</t>
  </si>
  <si>
    <t>Proveedor Seleccionado</t>
  </si>
  <si>
    <t>Motivo</t>
  </si>
  <si>
    <t>Aprobado por:</t>
  </si>
  <si>
    <t xml:space="preserve">Elaborador por: </t>
  </si>
  <si>
    <t>IGV</t>
  </si>
  <si>
    <t xml:space="preserve">CUADRO COMPARATIVO
</t>
  </si>
  <si>
    <t>TC</t>
  </si>
  <si>
    <t>UND</t>
  </si>
  <si>
    <t>CONTADO</t>
  </si>
  <si>
    <t>TANQUE HIDRONEUMATICO 120 GL MARCA CHALLENGER</t>
  </si>
  <si>
    <t>HIDROMATIC PERU</t>
  </si>
  <si>
    <t>HIDROSTAL</t>
  </si>
  <si>
    <t>TANQUE SPTN 450 VERT. PRECARG (120 galones)</t>
  </si>
  <si>
    <t>TANQUE CHALLENGER 120 GLS. VERTICAL (GC450) 150 PSI 11/4" NPT</t>
  </si>
  <si>
    <t>3 A 5 DÍAS</t>
  </si>
  <si>
    <t>01 SEMANA</t>
  </si>
  <si>
    <t>ENTREGA EN MUELLE</t>
  </si>
  <si>
    <t>PERU BOMBAS</t>
  </si>
  <si>
    <t>02 DÍAS UTILES</t>
  </si>
  <si>
    <t>A ACORDAR</t>
  </si>
  <si>
    <t>TOTAL USD</t>
  </si>
  <si>
    <t>GRUPO SADDA</t>
  </si>
  <si>
    <t>TANQUE 500LT VERTICAL BESTTANK</t>
  </si>
  <si>
    <t>2 A 3 DÍAS</t>
  </si>
  <si>
    <t>POR CONFIRMAR</t>
  </si>
  <si>
    <t>EN MUELLE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</si>
</sst>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5" xfId="0" applyFont="1" applyBorder="1" applyAlignment="1">
      <alignment horizontal="center"/>
    </xf>
    <xf numFmtId="2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12" xfId="0" applyFont="1" applyBorder="1" applyAlignment="1">
      <alignment horizontal="right"/>
    </xf>
    <xf numFmtId="2" fontId="2" fillId="0" borderId="12" xfId="0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10" xfId="0" applyFont="1" applyBorder="1"/>
    <xf numFmtId="2" fontId="3" fillId="0" borderId="5" xfId="0" applyNumberFormat="1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0" xfId="0" applyFont="1"/>
    <xf numFmtId="0" fontId="2" fillId="2" borderId="17" xfId="0" applyFont="1" applyFill="1" applyBorder="1"/>
    <xf numFmtId="0" fontId="3" fillId="2" borderId="18" xfId="0" applyFont="1" applyFill="1" applyBorder="1"/>
    <xf numFmtId="0" fontId="2" fillId="0" borderId="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4" fontId="3" fillId="2" borderId="13" xfId="0" applyNumberFormat="1" applyFont="1" applyFill="1" applyBorder="1"/>
    <xf numFmtId="4" fontId="3" fillId="0" borderId="5" xfId="0" applyNumberFormat="1" applyFont="1" applyBorder="1"/>
    <xf numFmtId="4" fontId="2" fillId="0" borderId="9" xfId="0" applyNumberFormat="1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25" xfId="0" applyFont="1" applyBorder="1" applyAlignment="1">
      <alignment horizontal="center"/>
    </xf>
    <xf numFmtId="4" fontId="2" fillId="0" borderId="6" xfId="0" applyNumberFormat="1" applyFont="1" applyBorder="1" applyAlignment="1">
      <alignment horizontal="right"/>
    </xf>
    <xf numFmtId="4" fontId="2" fillId="0" borderId="24" xfId="0" applyNumberFormat="1" applyFont="1" applyBorder="1" applyAlignment="1">
      <alignment horizontal="right"/>
    </xf>
    <xf numFmtId="2" fontId="2" fillId="0" borderId="24" xfId="0" applyNumberFormat="1" applyFont="1" applyBorder="1" applyAlignment="1">
      <alignment horizontal="right"/>
    </xf>
    <xf numFmtId="0" fontId="3" fillId="3" borderId="3" xfId="0" applyFont="1" applyFill="1" applyBorder="1" applyAlignment="1">
      <alignment horizontal="center"/>
    </xf>
    <xf numFmtId="0" fontId="0" fillId="3" borderId="18" xfId="0" applyFill="1" applyBorder="1"/>
    <xf numFmtId="0" fontId="2" fillId="2" borderId="27" xfId="0" applyFont="1" applyFill="1" applyBorder="1" applyAlignment="1">
      <alignment horizontal="left"/>
    </xf>
    <xf numFmtId="0" fontId="2" fillId="2" borderId="28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left"/>
    </xf>
    <xf numFmtId="0" fontId="2" fillId="2" borderId="29" xfId="0" applyFont="1" applyFill="1" applyBorder="1" applyAlignment="1">
      <alignment horizontal="left"/>
    </xf>
    <xf numFmtId="0" fontId="3" fillId="0" borderId="30" xfId="0" applyFont="1" applyBorder="1" applyAlignment="1">
      <alignment horizontal="left" vertical="top" wrapText="1"/>
    </xf>
    <xf numFmtId="0" fontId="0" fillId="0" borderId="26" xfId="0" applyBorder="1"/>
    <xf numFmtId="0" fontId="0" fillId="0" borderId="28" xfId="0" applyBorder="1"/>
    <xf numFmtId="0" fontId="0" fillId="0" borderId="31" xfId="0" applyBorder="1"/>
    <xf numFmtId="0" fontId="0" fillId="0" borderId="12" xfId="0" applyBorder="1"/>
    <xf numFmtId="0" fontId="0" fillId="0" borderId="29" xfId="0" applyBorder="1"/>
    <xf numFmtId="0" fontId="2" fillId="0" borderId="19" xfId="0" applyFont="1" applyBorder="1" applyAlignment="1">
      <alignment horizontal="left" vertical="top"/>
    </xf>
    <xf numFmtId="0" fontId="2" fillId="0" borderId="20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0" fontId="2" fillId="0" borderId="22" xfId="0" applyFont="1" applyBorder="1" applyAlignment="1">
      <alignment horizontal="left" vertical="top"/>
    </xf>
    <xf numFmtId="0" fontId="2" fillId="0" borderId="23" xfId="0" applyFont="1" applyBorder="1" applyAlignment="1">
      <alignment horizontal="left" vertical="top"/>
    </xf>
    <xf numFmtId="0" fontId="2" fillId="2" borderId="33" xfId="0" applyFont="1" applyFill="1" applyBorder="1" applyAlignment="1">
      <alignment horizontal="center"/>
    </xf>
    <xf numFmtId="0" fontId="2" fillId="2" borderId="32" xfId="0" applyFont="1" applyFill="1" applyBorder="1" applyAlignment="1">
      <alignment horizontal="center"/>
    </xf>
    <xf numFmtId="0" fontId="2" fillId="2" borderId="34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2" fillId="2" borderId="14" xfId="0" applyFont="1" applyFill="1" applyBorder="1" applyAlignment="1">
      <alignment horizontal="left"/>
    </xf>
    <xf numFmtId="0" fontId="2" fillId="2" borderId="13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left"/>
    </xf>
    <xf numFmtId="0" fontId="4" fillId="0" borderId="35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O27"/>
  <sheetViews>
    <sheetView tabSelected="1" workbookViewId="0">
      <selection activeCell="G16" sqref="G16:H16"/>
    </sheetView>
  </sheetViews>
  <sheetFormatPr baseColWidth="10" defaultRowHeight="14.4" x14ac:dyDescent="0.3"/>
  <cols>
    <col min="1" max="1" width="7.6640625" customWidth="1"/>
    <col min="2" max="2" width="56.44140625" customWidth="1"/>
    <col min="5" max="12" width="15.6640625" customWidth="1"/>
  </cols>
  <sheetData>
    <row r="1" spans="1:15" x14ac:dyDescent="0.3">
      <c r="A1" s="66" t="s">
        <v>17</v>
      </c>
      <c r="B1" s="67"/>
      <c r="C1" s="67"/>
      <c r="D1" s="67"/>
      <c r="E1" s="67"/>
      <c r="F1" s="67"/>
      <c r="G1" s="68"/>
      <c r="H1" s="68"/>
      <c r="I1" s="68"/>
      <c r="J1" s="68"/>
      <c r="K1" s="68"/>
      <c r="L1" s="21"/>
      <c r="N1" t="s">
        <v>16</v>
      </c>
      <c r="O1">
        <v>0.18</v>
      </c>
    </row>
    <row r="2" spans="1:15" x14ac:dyDescent="0.3">
      <c r="A2" s="69"/>
      <c r="B2" s="70"/>
      <c r="C2" s="70"/>
      <c r="D2" s="70"/>
      <c r="E2" s="70"/>
      <c r="F2" s="70"/>
      <c r="G2" s="71"/>
      <c r="H2" s="71"/>
      <c r="I2" s="71"/>
      <c r="J2" s="71"/>
      <c r="K2" s="71"/>
      <c r="L2" s="21"/>
      <c r="N2" t="s">
        <v>18</v>
      </c>
      <c r="O2">
        <v>3.85</v>
      </c>
    </row>
    <row r="3" spans="1:15" x14ac:dyDescent="0.3">
      <c r="A3" s="69"/>
      <c r="B3" s="70"/>
      <c r="C3" s="70"/>
      <c r="D3" s="70"/>
      <c r="E3" s="70"/>
      <c r="F3" s="70"/>
      <c r="G3" s="71"/>
      <c r="H3" s="71"/>
      <c r="I3" s="71"/>
      <c r="J3" s="71"/>
      <c r="K3" s="71"/>
      <c r="L3" s="22"/>
    </row>
    <row r="4" spans="1:15" x14ac:dyDescent="0.3">
      <c r="A4" s="72" t="s">
        <v>0</v>
      </c>
      <c r="B4" s="73" t="s">
        <v>1</v>
      </c>
      <c r="C4" s="73" t="s">
        <v>2</v>
      </c>
      <c r="D4" s="74" t="s">
        <v>3</v>
      </c>
      <c r="E4" s="76" t="s">
        <v>22</v>
      </c>
      <c r="F4" s="76"/>
      <c r="G4" s="77" t="s">
        <v>33</v>
      </c>
      <c r="H4" s="78"/>
      <c r="I4" s="77" t="s">
        <v>23</v>
      </c>
      <c r="J4" s="78"/>
      <c r="K4" s="76" t="s">
        <v>29</v>
      </c>
      <c r="L4" s="76"/>
    </row>
    <row r="5" spans="1:15" x14ac:dyDescent="0.3">
      <c r="A5" s="72"/>
      <c r="B5" s="73"/>
      <c r="C5" s="73"/>
      <c r="D5" s="75"/>
      <c r="E5" s="1" t="s">
        <v>4</v>
      </c>
      <c r="F5" s="1" t="s">
        <v>5</v>
      </c>
      <c r="G5" s="1" t="s">
        <v>4</v>
      </c>
      <c r="H5" s="1" t="s">
        <v>5</v>
      </c>
      <c r="I5" s="1" t="s">
        <v>4</v>
      </c>
      <c r="J5" s="1" t="s">
        <v>5</v>
      </c>
      <c r="K5" s="1" t="s">
        <v>4</v>
      </c>
      <c r="L5" s="1" t="s">
        <v>5</v>
      </c>
    </row>
    <row r="6" spans="1:15" x14ac:dyDescent="0.3">
      <c r="A6" s="20">
        <v>1</v>
      </c>
      <c r="B6" s="16" t="s">
        <v>21</v>
      </c>
      <c r="C6" s="14" t="s">
        <v>19</v>
      </c>
      <c r="D6" s="15">
        <v>2</v>
      </c>
      <c r="E6" s="19">
        <v>1650</v>
      </c>
      <c r="F6" s="23">
        <f>E6*D6</f>
        <v>3300</v>
      </c>
      <c r="G6" s="24"/>
      <c r="H6" s="24"/>
      <c r="I6" s="24"/>
      <c r="J6" s="25">
        <f>I6*D6</f>
        <v>0</v>
      </c>
      <c r="K6" s="19"/>
      <c r="L6" s="23"/>
    </row>
    <row r="7" spans="1:15" x14ac:dyDescent="0.3">
      <c r="A7" s="20">
        <v>2</v>
      </c>
      <c r="B7" s="16" t="s">
        <v>24</v>
      </c>
      <c r="C7" s="14" t="s">
        <v>19</v>
      </c>
      <c r="D7" s="15">
        <v>2</v>
      </c>
      <c r="E7" s="19"/>
      <c r="F7" s="23"/>
      <c r="G7" s="24"/>
      <c r="H7" s="24"/>
      <c r="I7" s="24">
        <v>1129.5999999999999</v>
      </c>
      <c r="J7" s="25">
        <f>I7*D7</f>
        <v>2259.1999999999998</v>
      </c>
      <c r="K7" s="19"/>
      <c r="L7" s="23"/>
    </row>
    <row r="8" spans="1:15" x14ac:dyDescent="0.3">
      <c r="A8" s="20">
        <v>3</v>
      </c>
      <c r="B8" s="16" t="s">
        <v>34</v>
      </c>
      <c r="C8" s="14" t="s">
        <v>19</v>
      </c>
      <c r="D8" s="15">
        <v>2</v>
      </c>
      <c r="E8" s="19"/>
      <c r="F8" s="23"/>
      <c r="G8" s="24">
        <f>3426.88/O2</f>
        <v>890.09870129870126</v>
      </c>
      <c r="H8" s="24">
        <f>G8*D8</f>
        <v>1780.1974025974025</v>
      </c>
      <c r="I8" s="24"/>
      <c r="J8" s="25"/>
      <c r="K8" s="19"/>
      <c r="L8" s="23"/>
    </row>
    <row r="9" spans="1:15" x14ac:dyDescent="0.3">
      <c r="A9" s="20">
        <v>4</v>
      </c>
      <c r="B9" s="16" t="s">
        <v>25</v>
      </c>
      <c r="C9" s="14" t="s">
        <v>19</v>
      </c>
      <c r="D9" s="15">
        <v>2</v>
      </c>
      <c r="E9" s="19"/>
      <c r="F9" s="23"/>
      <c r="G9" s="24"/>
      <c r="H9" s="24"/>
      <c r="I9" s="24"/>
      <c r="J9" s="25"/>
      <c r="K9" s="19">
        <f>5483.05/O2</f>
        <v>1424.1688311688313</v>
      </c>
      <c r="L9" s="23">
        <f>K9*D9</f>
        <v>2848.3376623376626</v>
      </c>
    </row>
    <row r="10" spans="1:15" x14ac:dyDescent="0.3">
      <c r="A10" s="7"/>
      <c r="E10" s="2" t="s">
        <v>6</v>
      </c>
      <c r="F10" s="18">
        <f>SUM(F6:F9)</f>
        <v>3300</v>
      </c>
      <c r="G10" s="2" t="s">
        <v>6</v>
      </c>
      <c r="H10" s="18">
        <f>SUM(H6:H9)</f>
        <v>1780.1974025974025</v>
      </c>
      <c r="I10" s="2" t="s">
        <v>6</v>
      </c>
      <c r="J10" s="18">
        <f>SUM(J6:J9)</f>
        <v>2259.1999999999998</v>
      </c>
      <c r="K10" s="2" t="s">
        <v>6</v>
      </c>
      <c r="L10" s="18">
        <f>SUM(L6:L9)</f>
        <v>2848.3376623376626</v>
      </c>
    </row>
    <row r="11" spans="1:15" x14ac:dyDescent="0.3">
      <c r="A11" s="7"/>
      <c r="E11" s="3" t="s">
        <v>7</v>
      </c>
      <c r="F11" s="8">
        <f>F10*O1</f>
        <v>594</v>
      </c>
      <c r="G11" s="3" t="s">
        <v>7</v>
      </c>
      <c r="H11" s="8">
        <f>H10*0.18</f>
        <v>320.43553246753243</v>
      </c>
      <c r="I11" s="3" t="s">
        <v>7</v>
      </c>
      <c r="J11" s="8">
        <f>J10*0.18</f>
        <v>406.65599999999995</v>
      </c>
      <c r="K11" s="3" t="s">
        <v>7</v>
      </c>
      <c r="L11" s="8">
        <f>L12-L10</f>
        <v>512.70077922077917</v>
      </c>
    </row>
    <row r="12" spans="1:15" ht="15" thickBot="1" x14ac:dyDescent="0.35">
      <c r="A12" s="9"/>
      <c r="B12" s="10"/>
      <c r="C12" s="10"/>
      <c r="D12" s="4"/>
      <c r="E12" s="5" t="s">
        <v>32</v>
      </c>
      <c r="F12" s="17">
        <f>F10*1.18</f>
        <v>3894</v>
      </c>
      <c r="G12" s="5" t="s">
        <v>32</v>
      </c>
      <c r="H12" s="17">
        <f>SUM(H10:H11)</f>
        <v>2100.6329350649348</v>
      </c>
      <c r="I12" s="5" t="s">
        <v>32</v>
      </c>
      <c r="J12" s="17">
        <f>SUM(J10:J11)</f>
        <v>2665.8559999999998</v>
      </c>
      <c r="K12" s="5" t="s">
        <v>32</v>
      </c>
      <c r="L12" s="17">
        <f>L10*1.18</f>
        <v>3361.0384415584417</v>
      </c>
    </row>
    <row r="13" spans="1:15" ht="15" thickBot="1" x14ac:dyDescent="0.35">
      <c r="A13" s="11"/>
      <c r="B13" s="11"/>
      <c r="C13" s="11"/>
      <c r="D13" s="6"/>
      <c r="E13" s="11"/>
      <c r="F13" s="11"/>
      <c r="G13" s="11"/>
      <c r="H13" s="11"/>
      <c r="I13" s="11"/>
      <c r="J13" s="11"/>
      <c r="K13" s="11"/>
      <c r="L13" s="11"/>
    </row>
    <row r="14" spans="1:15" x14ac:dyDescent="0.3">
      <c r="A14" s="58" t="s">
        <v>8</v>
      </c>
      <c r="B14" s="59"/>
      <c r="C14" s="59"/>
      <c r="D14" s="59"/>
      <c r="E14" s="60" t="s">
        <v>26</v>
      </c>
      <c r="F14" s="60"/>
      <c r="G14" s="79" t="s">
        <v>35</v>
      </c>
      <c r="H14" s="80"/>
      <c r="I14" s="60" t="s">
        <v>27</v>
      </c>
      <c r="J14" s="60"/>
      <c r="K14" s="60" t="s">
        <v>30</v>
      </c>
      <c r="L14" s="60"/>
    </row>
    <row r="15" spans="1:15" x14ac:dyDescent="0.3">
      <c r="A15" s="61" t="s">
        <v>9</v>
      </c>
      <c r="B15" s="62" t="s">
        <v>9</v>
      </c>
      <c r="C15" s="62"/>
      <c r="D15" s="62"/>
      <c r="E15" s="63" t="s">
        <v>20</v>
      </c>
      <c r="F15" s="63"/>
      <c r="G15" s="64" t="s">
        <v>36</v>
      </c>
      <c r="H15" s="65"/>
      <c r="I15" s="64" t="s">
        <v>20</v>
      </c>
      <c r="J15" s="65"/>
      <c r="K15" s="63" t="s">
        <v>20</v>
      </c>
      <c r="L15" s="63"/>
    </row>
    <row r="16" spans="1:15" ht="15" thickBot="1" x14ac:dyDescent="0.35">
      <c r="A16" s="50" t="s">
        <v>10</v>
      </c>
      <c r="B16" s="51" t="s">
        <v>11</v>
      </c>
      <c r="C16" s="51"/>
      <c r="D16" s="51"/>
      <c r="E16" s="52" t="s">
        <v>28</v>
      </c>
      <c r="F16" s="53"/>
      <c r="G16" s="57" t="s">
        <v>37</v>
      </c>
      <c r="H16" s="53"/>
      <c r="I16" s="57" t="s">
        <v>28</v>
      </c>
      <c r="J16" s="53"/>
      <c r="K16" s="52" t="s">
        <v>31</v>
      </c>
      <c r="L16" s="53"/>
    </row>
    <row r="17" spans="1:12" ht="15" thickBot="1" x14ac:dyDescent="0.35">
      <c r="A17" s="54"/>
      <c r="B17" s="55"/>
      <c r="C17" s="55"/>
      <c r="D17" s="56"/>
      <c r="E17" s="47"/>
      <c r="F17" s="48"/>
      <c r="G17" s="48"/>
      <c r="H17" s="48"/>
      <c r="I17" s="48"/>
      <c r="J17" s="48"/>
      <c r="K17" s="48"/>
      <c r="L17" s="49"/>
    </row>
    <row r="18" spans="1:12" x14ac:dyDescent="0.3">
      <c r="A18" s="12" t="s">
        <v>12</v>
      </c>
      <c r="B18" s="13"/>
      <c r="C18" s="26"/>
      <c r="D18" s="27"/>
      <c r="E18" s="27"/>
      <c r="F18" s="27"/>
      <c r="G18" s="27"/>
      <c r="H18" s="27"/>
      <c r="I18" s="27"/>
      <c r="J18" s="27"/>
      <c r="K18" s="27"/>
      <c r="L18" s="27"/>
    </row>
    <row r="19" spans="1:12" ht="14.4" customHeight="1" x14ac:dyDescent="0.3">
      <c r="A19" s="28" t="s">
        <v>13</v>
      </c>
      <c r="B19" s="29"/>
      <c r="C19" s="32"/>
      <c r="D19" s="33"/>
      <c r="E19" s="33"/>
      <c r="F19" s="33"/>
      <c r="G19" s="33"/>
      <c r="H19" s="33"/>
      <c r="I19" s="33"/>
      <c r="J19" s="33"/>
      <c r="K19" s="33"/>
      <c r="L19" s="34"/>
    </row>
    <row r="20" spans="1:12" ht="15" thickBot="1" x14ac:dyDescent="0.35">
      <c r="A20" s="30"/>
      <c r="B20" s="31"/>
      <c r="C20" s="35"/>
      <c r="D20" s="36"/>
      <c r="E20" s="36"/>
      <c r="F20" s="36"/>
      <c r="G20" s="36"/>
      <c r="H20" s="36"/>
      <c r="I20" s="36"/>
      <c r="J20" s="36"/>
      <c r="K20" s="36"/>
      <c r="L20" s="37"/>
    </row>
    <row r="21" spans="1:12" ht="15" thickBot="1" x14ac:dyDescent="0.35">
      <c r="A21" s="11"/>
      <c r="B21" s="11"/>
      <c r="C21" s="11"/>
      <c r="D21" s="6"/>
      <c r="E21" s="11"/>
      <c r="F21" s="11"/>
      <c r="G21" s="11"/>
      <c r="H21" s="11"/>
      <c r="I21" s="11"/>
      <c r="J21" s="11"/>
      <c r="K21" s="11"/>
      <c r="L21" s="11"/>
    </row>
    <row r="22" spans="1:12" x14ac:dyDescent="0.3">
      <c r="A22" s="38" t="s">
        <v>15</v>
      </c>
      <c r="B22" s="39"/>
      <c r="C22" s="39"/>
      <c r="D22" s="38" t="s">
        <v>14</v>
      </c>
      <c r="E22" s="39"/>
      <c r="F22" s="39"/>
      <c r="G22" s="39"/>
      <c r="H22" s="39"/>
      <c r="I22" s="39"/>
      <c r="J22" s="39"/>
      <c r="K22" s="39"/>
      <c r="L22" s="44"/>
    </row>
    <row r="23" spans="1:12" x14ac:dyDescent="0.3">
      <c r="A23" s="40"/>
      <c r="B23" s="41"/>
      <c r="C23" s="41"/>
      <c r="D23" s="40"/>
      <c r="E23" s="41"/>
      <c r="F23" s="41"/>
      <c r="G23" s="41"/>
      <c r="H23" s="41"/>
      <c r="I23" s="41"/>
      <c r="J23" s="41"/>
      <c r="K23" s="41"/>
      <c r="L23" s="45"/>
    </row>
    <row r="24" spans="1:12" x14ac:dyDescent="0.3">
      <c r="A24" s="40"/>
      <c r="B24" s="41"/>
      <c r="C24" s="41"/>
      <c r="D24" s="40"/>
      <c r="E24" s="41"/>
      <c r="F24" s="41"/>
      <c r="G24" s="41"/>
      <c r="H24" s="41"/>
      <c r="I24" s="41"/>
      <c r="J24" s="41"/>
      <c r="K24" s="41"/>
      <c r="L24" s="45"/>
    </row>
    <row r="25" spans="1:12" x14ac:dyDescent="0.3">
      <c r="A25" s="40"/>
      <c r="B25" s="41"/>
      <c r="C25" s="41"/>
      <c r="D25" s="40"/>
      <c r="E25" s="41"/>
      <c r="F25" s="41"/>
      <c r="G25" s="41"/>
      <c r="H25" s="41"/>
      <c r="I25" s="41"/>
      <c r="J25" s="41"/>
      <c r="K25" s="41"/>
      <c r="L25" s="45"/>
    </row>
    <row r="26" spans="1:12" x14ac:dyDescent="0.3">
      <c r="A26" s="40"/>
      <c r="B26" s="41"/>
      <c r="C26" s="41"/>
      <c r="D26" s="40"/>
      <c r="E26" s="41"/>
      <c r="F26" s="41"/>
      <c r="G26" s="41"/>
      <c r="H26" s="41"/>
      <c r="I26" s="41"/>
      <c r="J26" s="41"/>
      <c r="K26" s="41"/>
      <c r="L26" s="45"/>
    </row>
    <row r="27" spans="1:12" ht="15" thickBot="1" x14ac:dyDescent="0.35">
      <c r="A27" s="42"/>
      <c r="B27" s="43"/>
      <c r="C27" s="43"/>
      <c r="D27" s="42"/>
      <c r="E27" s="43"/>
      <c r="F27" s="43"/>
      <c r="G27" s="43"/>
      <c r="H27" s="43"/>
      <c r="I27" s="43"/>
      <c r="J27" s="43"/>
      <c r="K27" s="43"/>
      <c r="L27" s="46"/>
    </row>
  </sheetData>
  <mergeCells count="31">
    <mergeCell ref="A1:K3"/>
    <mergeCell ref="A4:A5"/>
    <mergeCell ref="B4:B5"/>
    <mergeCell ref="C4:C5"/>
    <mergeCell ref="D4:D5"/>
    <mergeCell ref="E4:F4"/>
    <mergeCell ref="K4:L4"/>
    <mergeCell ref="I4:J4"/>
    <mergeCell ref="G4:H4"/>
    <mergeCell ref="A14:D14"/>
    <mergeCell ref="E14:F14"/>
    <mergeCell ref="K14:L14"/>
    <mergeCell ref="A15:D15"/>
    <mergeCell ref="E15:F15"/>
    <mergeCell ref="K15:L15"/>
    <mergeCell ref="I15:J15"/>
    <mergeCell ref="I14:J14"/>
    <mergeCell ref="G14:H14"/>
    <mergeCell ref="G15:H15"/>
    <mergeCell ref="E17:L17"/>
    <mergeCell ref="A16:D16"/>
    <mergeCell ref="E16:F16"/>
    <mergeCell ref="K16:L16"/>
    <mergeCell ref="A17:D17"/>
    <mergeCell ref="I16:J16"/>
    <mergeCell ref="G16:H16"/>
    <mergeCell ref="C18:L18"/>
    <mergeCell ref="A19:B20"/>
    <mergeCell ref="C19:L20"/>
    <mergeCell ref="A22:C27"/>
    <mergeCell ref="D22:L2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CAJAS</vt:lpstr>
      <vt:lpstr>CAJAS!Área_de_impresión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SARAUCANO</dc:creator>
  <cp:lastModifiedBy>Juan Pacora (OSF-CAL)</cp:lastModifiedBy>
  <cp:lastPrinted>2015-07-07T23:07:46Z</cp:lastPrinted>
  <dcterms:created xsi:type="dcterms:W3CDTF">2012-11-14T21:19:44Z</dcterms:created>
  <dcterms:modified xsi:type="dcterms:W3CDTF">2023-03-30T14:33:59Z</dcterms:modified>
</cp:coreProperties>
</file>