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7650"/>
  </bookViews>
  <sheets>
    <sheet name="oc 31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" i="1" l="1"/>
  <c r="I15" i="1" l="1"/>
  <c r="I16" i="1" l="1"/>
  <c r="I14" i="1"/>
  <c r="I20" i="1" l="1"/>
  <c r="I19" i="1"/>
  <c r="I18" i="1"/>
  <c r="I22" i="1" l="1"/>
  <c r="I23" i="1" s="1"/>
  <c r="I24" i="1" s="1"/>
</calcChain>
</file>

<file path=xl/sharedStrings.xml><?xml version="1.0" encoding="utf-8"?>
<sst xmlns="http://schemas.openxmlformats.org/spreadsheetml/2006/main" count="58" uniqueCount="51">
  <si>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</si>
  <si>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</si>
  <si>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</si>
  <si>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</si>
  <si>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</si>
  <si>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</si>
  <si>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</si>
  <si>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</si>
  <si>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</si>
  <si>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</si>
  <si>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</si>
  <si>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</si>
  <si>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</si>
  <si>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</si>
  <si>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</si>
  <si>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</si>
  <si>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</si>
  <si>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</si>
  <si>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</si>
  <si>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</si>
  <si>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</si>
  <si>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</si>
  <si>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</si>
  <si>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</si>
  <si>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</si>
  <si>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</si>
  <si>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</si>
  <si>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</si>
  <si>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</si>
  <si>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</si>
  <si>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</si>
  <si>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</si>
  <si>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</si>
  <si>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</si>
  <si>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</si>
  <si>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</si>
  <si>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</si>
  <si>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</si>
  <si>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</si>
  <si>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</si>
  <si>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</si>
  <si>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Luces Aspirales para Muestra</t>
  </si>
  <si>
    <t>Muestra Potera</t>
  </si>
  <si>
    <t>Par</t>
  </si>
  <si>
    <t>Guante Deviserar</t>
  </si>
  <si>
    <t>10</t>
  </si>
  <si>
    <t>Referencia: Materiales Sta Rosa XXV</t>
  </si>
  <si>
    <t>COTIZACIÓN 311 - 2020</t>
  </si>
  <si>
    <t>MATERIALES Sta ROSA XXV</t>
  </si>
  <si>
    <t>4</t>
  </si>
  <si>
    <t>Pegatanque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</si>
</sst>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1"/>
      <color theme="1"/>
      <name val="Calibri Light"/>
      <family val="2"/>
      <scheme val="major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86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61">
    <xf numFmtId="0" fontId="0" fillId="0" borderId="0" xfId="0"/>
    <xf numFmtId="0" fontId="3" fillId="0" borderId="0" xfId="0" applyFont="1" applyFill="1" applyAlignment="1">
      <alignment horizontal="left"/>
    </xf>
    <xf numFmtId="0" fontId="12" fillId="0" borderId="0" xfId="0" applyFont="1" applyFill="1" applyAlignment="1">
      <alignment horizontal="left" vertical="top"/>
    </xf>
    <xf numFmtId="49" fontId="16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2" fillId="0" borderId="3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/>
    </xf>
    <xf numFmtId="14" fontId="13" fillId="0" borderId="3" xfId="0" applyNumberFormat="1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6" fillId="0" borderId="3" xfId="1" applyNumberFormat="1" applyFont="1" applyFill="1" applyBorder="1" applyAlignment="1">
      <alignment vertical="center"/>
    </xf>
    <xf numFmtId="164" fontId="16" fillId="0" borderId="3" xfId="1" applyFont="1" applyFill="1" applyBorder="1" applyAlignment="1">
      <alignment vertical="center"/>
    </xf>
    <xf numFmtId="164" fontId="0" fillId="0" borderId="0" xfId="1" applyFont="1" applyFill="1"/>
    <xf numFmtId="165" fontId="16" fillId="0" borderId="3" xfId="6639" applyNumberFormat="1" applyFont="1" applyFill="1" applyBorder="1" applyAlignment="1">
      <alignment vertical="center"/>
    </xf>
    <xf numFmtId="0" fontId="0" fillId="0" borderId="6" xfId="0" applyFill="1" applyBorder="1" applyAlignment="1">
      <alignment horizontal="center" vertical="top"/>
    </xf>
    <xf numFmtId="0" fontId="0" fillId="0" borderId="0" xfId="0" applyFill="1" applyAlignment="1">
      <alignment horizontal="center" vertical="top"/>
    </xf>
    <xf numFmtId="0" fontId="16" fillId="0" borderId="0" xfId="0" applyFont="1" applyFill="1" applyAlignment="1">
      <alignment horizontal="left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6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7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8" fillId="0" borderId="0" xfId="0" applyFont="1" applyFill="1"/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horizontal="center" vertical="top"/>
    </xf>
    <xf numFmtId="0" fontId="0" fillId="0" borderId="7" xfId="0" applyFill="1" applyBorder="1" applyAlignment="1">
      <alignment horizontal="center" vertical="top"/>
    </xf>
    <xf numFmtId="0" fontId="0" fillId="0" borderId="8" xfId="0" applyFill="1" applyBorder="1" applyAlignment="1">
      <alignment horizontal="center" vertical="top"/>
    </xf>
    <xf numFmtId="14" fontId="9" fillId="0" borderId="6" xfId="2" applyNumberFormat="1" applyFill="1" applyBorder="1" applyAlignment="1" applyProtection="1">
      <alignment horizontal="center"/>
    </xf>
    <xf numFmtId="14" fontId="19" fillId="0" borderId="7" xfId="2" applyNumberFormat="1" applyFont="1" applyFill="1" applyBorder="1" applyAlignment="1" applyProtection="1">
      <alignment horizontal="center"/>
    </xf>
    <xf numFmtId="14" fontId="19" fillId="0" borderId="8" xfId="2" applyNumberFormat="1" applyFont="1" applyFill="1" applyBorder="1" applyAlignment="1" applyProtection="1">
      <alignment horizontal="center"/>
    </xf>
    <xf numFmtId="0" fontId="10" fillId="0" borderId="0" xfId="0" applyFont="1" applyFill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2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</cellXfs>
  <cellStyles count="36986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2" xfId="375"/>
    <cellStyle name="Millares 10 2 2 10" xfId="14901"/>
    <cellStyle name="Millares 10 2 2 11" xfId="29647"/>
    <cellStyle name="Millares 10 2 2 12" xfId="30087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2" xfId="330"/>
    <cellStyle name="Millares 10 3 2 10" xfId="14856"/>
    <cellStyle name="Millares 10 3 2 11" xfId="29602"/>
    <cellStyle name="Millares 10 3 2 12" xfId="30042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2" xfId="414"/>
    <cellStyle name="Millares 11 2 2 10" xfId="14940"/>
    <cellStyle name="Millares 11 2 2 11" xfId="29686"/>
    <cellStyle name="Millares 11 2 2 12" xfId="30126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2" xfId="347"/>
    <cellStyle name="Millares 11 3 2 10" xfId="14873"/>
    <cellStyle name="Millares 11 3 2 11" xfId="29619"/>
    <cellStyle name="Millares 11 3 2 12" xfId="30059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2" xfId="373"/>
    <cellStyle name="Millares 12 2 2 10" xfId="14899"/>
    <cellStyle name="Millares 12 2 2 11" xfId="29645"/>
    <cellStyle name="Millares 12 2 2 12" xfId="30085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2" xfId="313"/>
    <cellStyle name="Millares 12 3 2 10" xfId="14839"/>
    <cellStyle name="Millares 12 3 2 11" xfId="29585"/>
    <cellStyle name="Millares 12 3 2 12" xfId="30025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2" xfId="431"/>
    <cellStyle name="Millares 13 2 2 10" xfId="14957"/>
    <cellStyle name="Millares 13 2 2 11" xfId="29703"/>
    <cellStyle name="Millares 13 2 2 12" xfId="30143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2" xfId="364"/>
    <cellStyle name="Millares 13 3 2 10" xfId="14890"/>
    <cellStyle name="Millares 13 3 2 11" xfId="29636"/>
    <cellStyle name="Millares 13 3 2 12" xfId="30076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2" xfId="432"/>
    <cellStyle name="Millares 14 2 2 10" xfId="14958"/>
    <cellStyle name="Millares 14 2 2 11" xfId="29704"/>
    <cellStyle name="Millares 14 2 2 12" xfId="30144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2" xfId="365"/>
    <cellStyle name="Millares 14 3 2 10" xfId="14891"/>
    <cellStyle name="Millares 14 3 2 11" xfId="29637"/>
    <cellStyle name="Millares 14 3 2 12" xfId="30077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2" xfId="372"/>
    <cellStyle name="Millares 15 2 2 10" xfId="14898"/>
    <cellStyle name="Millares 15 2 2 11" xfId="29644"/>
    <cellStyle name="Millares 15 2 2 12" xfId="30084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2" xfId="439"/>
    <cellStyle name="Millares 16 2 2 10" xfId="14965"/>
    <cellStyle name="Millares 16 2 2 11" xfId="29711"/>
    <cellStyle name="Millares 16 2 2 12" xfId="30151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2" xfId="304"/>
    <cellStyle name="Millares 17 2 10" xfId="14830"/>
    <cellStyle name="Millares 17 2 11" xfId="29576"/>
    <cellStyle name="Millares 17 2 12" xfId="30016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2" xfId="305"/>
    <cellStyle name="Millares 18 2 10" xfId="14831"/>
    <cellStyle name="Millares 18 2 11" xfId="29577"/>
    <cellStyle name="Millares 18 2 12" xfId="30017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2" xfId="374"/>
    <cellStyle name="Millares 2 10 2 2 10" xfId="14900"/>
    <cellStyle name="Millares 2 10 2 2 11" xfId="29646"/>
    <cellStyle name="Millares 2 10 2 2 12" xfId="30086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2" xfId="440"/>
    <cellStyle name="Millares 2 11 2 2 10" xfId="14966"/>
    <cellStyle name="Millares 2 11 2 2 11" xfId="29712"/>
    <cellStyle name="Millares 2 11 2 2 12" xfId="30152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2" xfId="442"/>
    <cellStyle name="Millares 2 12 2 10" xfId="14968"/>
    <cellStyle name="Millares 2 12 2 11" xfId="29714"/>
    <cellStyle name="Millares 2 12 2 12" xfId="30154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2" xfId="447"/>
    <cellStyle name="Millares 2 13 2 10" xfId="14973"/>
    <cellStyle name="Millares 2 13 2 11" xfId="29719"/>
    <cellStyle name="Millares 2 13 2 12" xfId="30159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2" xfId="309"/>
    <cellStyle name="Millares 2 14 2 10" xfId="14835"/>
    <cellStyle name="Millares 2 14 2 11" xfId="29581"/>
    <cellStyle name="Millares 2 14 2 12" xfId="30021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2" xfId="307"/>
    <cellStyle name="Millares 2 2 10 2 10" xfId="14833"/>
    <cellStyle name="Millares 2 2 10 2 11" xfId="29579"/>
    <cellStyle name="Millares 2 2 10 2 12" xfId="30019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0" xfId="29730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2" xfId="387"/>
    <cellStyle name="Millares 2 2 2 6 2 10" xfId="14913"/>
    <cellStyle name="Millares 2 2 2 6 2 11" xfId="29659"/>
    <cellStyle name="Millares 2 2 2 6 2 12" xfId="30099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2" xfId="312"/>
    <cellStyle name="Millares 2 2 2 7 2 10" xfId="14838"/>
    <cellStyle name="Millares 2 2 2 7 2 11" xfId="29584"/>
    <cellStyle name="Millares 2 2 2 7 2 12" xfId="30024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2" xfId="400"/>
    <cellStyle name="Millares 2 2 3 2 2 10" xfId="14926"/>
    <cellStyle name="Millares 2 2 3 2 2 11" xfId="29672"/>
    <cellStyle name="Millares 2 2 3 2 2 12" xfId="30112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2" xfId="333"/>
    <cellStyle name="Millares 2 2 3 3 2 10" xfId="14859"/>
    <cellStyle name="Millares 2 2 3 3 2 11" xfId="29605"/>
    <cellStyle name="Millares 2 2 3 3 2 12" xfId="30045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2" xfId="417"/>
    <cellStyle name="Millares 2 2 4 2 2 10" xfId="14943"/>
    <cellStyle name="Millares 2 2 4 2 2 11" xfId="29689"/>
    <cellStyle name="Millares 2 2 4 2 2 12" xfId="30129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2" xfId="350"/>
    <cellStyle name="Millares 2 2 4 3 2 10" xfId="14876"/>
    <cellStyle name="Millares 2 2 4 3 2 11" xfId="29622"/>
    <cellStyle name="Millares 2 2 4 3 2 12" xfId="30062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2" xfId="391"/>
    <cellStyle name="Millares 2 2 5 2 2 10" xfId="14917"/>
    <cellStyle name="Millares 2 2 5 2 2 11" xfId="29663"/>
    <cellStyle name="Millares 2 2 5 2 2 12" xfId="30103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2" xfId="316"/>
    <cellStyle name="Millares 2 2 5 3 2 10" xfId="14842"/>
    <cellStyle name="Millares 2 2 5 3 2 11" xfId="29588"/>
    <cellStyle name="Millares 2 2 5 3 2 12" xfId="30028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2" xfId="435"/>
    <cellStyle name="Millares 2 2 6 2 2 10" xfId="14961"/>
    <cellStyle name="Millares 2 2 6 2 2 11" xfId="29707"/>
    <cellStyle name="Millares 2 2 6 2 2 12" xfId="30147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2" xfId="368"/>
    <cellStyle name="Millares 2 2 6 3 2 10" xfId="14894"/>
    <cellStyle name="Millares 2 2 6 3 2 11" xfId="29640"/>
    <cellStyle name="Millares 2 2 6 3 2 12" xfId="30080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2" xfId="379"/>
    <cellStyle name="Millares 2 2 7 2 2 10" xfId="14905"/>
    <cellStyle name="Millares 2 2 7 2 2 11" xfId="29651"/>
    <cellStyle name="Millares 2 2 7 2 2 12" xfId="30091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2" xfId="445"/>
    <cellStyle name="Millares 2 2 8 2 10" xfId="14971"/>
    <cellStyle name="Millares 2 2 8 2 11" xfId="29717"/>
    <cellStyle name="Millares 2 2 8 2 12" xfId="30157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2" xfId="450"/>
    <cellStyle name="Millares 2 2 9 2 10" xfId="14976"/>
    <cellStyle name="Millares 2 2 9 2 11" xfId="29722"/>
    <cellStyle name="Millares 2 2 9 2 12" xfId="30162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2" xfId="405"/>
    <cellStyle name="Millares 2 3 2 2 2 10" xfId="14931"/>
    <cellStyle name="Millares 2 3 2 2 2 11" xfId="29677"/>
    <cellStyle name="Millares 2 3 2 2 2 12" xfId="30117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2" xfId="338"/>
    <cellStyle name="Millares 2 3 2 3 2 10" xfId="14864"/>
    <cellStyle name="Millares 2 3 2 3 2 11" xfId="29610"/>
    <cellStyle name="Millares 2 3 2 3 2 12" xfId="30050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2" xfId="422"/>
    <cellStyle name="Millares 2 3 3 2 2 10" xfId="14948"/>
    <cellStyle name="Millares 2 3 3 2 2 11" xfId="29694"/>
    <cellStyle name="Millares 2 3 3 2 2 12" xfId="30134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2" xfId="355"/>
    <cellStyle name="Millares 2 3 3 3 2 10" xfId="14881"/>
    <cellStyle name="Millares 2 3 3 3 2 11" xfId="29627"/>
    <cellStyle name="Millares 2 3 3 3 2 12" xfId="30067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2" xfId="377"/>
    <cellStyle name="Millares 2 3 4 2 10" xfId="14903"/>
    <cellStyle name="Millares 2 3 4 2 11" xfId="29649"/>
    <cellStyle name="Millares 2 3 4 2 12" xfId="30089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2" xfId="321"/>
    <cellStyle name="Millares 2 3 5 2 10" xfId="14847"/>
    <cellStyle name="Millares 2 3 5 2 11" xfId="29593"/>
    <cellStyle name="Millares 2 3 5 2 12" xfId="30033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2" xfId="411"/>
    <cellStyle name="Millares 2 4 2 2 2 10" xfId="14937"/>
    <cellStyle name="Millares 2 4 2 2 2 11" xfId="29683"/>
    <cellStyle name="Millares 2 4 2 2 2 12" xfId="30123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2" xfId="344"/>
    <cellStyle name="Millares 2 4 2 3 2 10" xfId="14870"/>
    <cellStyle name="Millares 2 4 2 3 2 11" xfId="29616"/>
    <cellStyle name="Millares 2 4 2 3 2 12" xfId="30056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2" xfId="428"/>
    <cellStyle name="Millares 2 4 3 2 2 10" xfId="14954"/>
    <cellStyle name="Millares 2 4 3 2 2 11" xfId="29700"/>
    <cellStyle name="Millares 2 4 3 2 2 12" xfId="30140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2" xfId="361"/>
    <cellStyle name="Millares 2 4 3 3 2 10" xfId="14887"/>
    <cellStyle name="Millares 2 4 3 3 2 11" xfId="29633"/>
    <cellStyle name="Millares 2 4 3 3 2 12" xfId="30073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2" xfId="381"/>
    <cellStyle name="Millares 2 4 4 2 10" xfId="14907"/>
    <cellStyle name="Millares 2 4 4 2 11" xfId="29653"/>
    <cellStyle name="Millares 2 4 4 2 12" xfId="30093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2" xfId="327"/>
    <cellStyle name="Millares 2 4 5 2 10" xfId="14853"/>
    <cellStyle name="Millares 2 4 5 2 11" xfId="29599"/>
    <cellStyle name="Millares 2 4 5 2 12" xfId="30039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2" xfId="413"/>
    <cellStyle name="Millares 2 5 2 2 2 10" xfId="14939"/>
    <cellStyle name="Millares 2 5 2 2 2 11" xfId="29685"/>
    <cellStyle name="Millares 2 5 2 2 2 12" xfId="30125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2" xfId="346"/>
    <cellStyle name="Millares 2 5 2 3 2 10" xfId="14872"/>
    <cellStyle name="Millares 2 5 2 3 2 11" xfId="29618"/>
    <cellStyle name="Millares 2 5 2 3 2 12" xfId="30058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2" xfId="430"/>
    <cellStyle name="Millares 2 5 3 2 2 10" xfId="14956"/>
    <cellStyle name="Millares 2 5 3 2 2 11" xfId="29702"/>
    <cellStyle name="Millares 2 5 3 2 2 12" xfId="30142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2" xfId="363"/>
    <cellStyle name="Millares 2 5 3 3 2 10" xfId="14889"/>
    <cellStyle name="Millares 2 5 3 3 2 11" xfId="29635"/>
    <cellStyle name="Millares 2 5 3 3 2 12" xfId="30075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2" xfId="397"/>
    <cellStyle name="Millares 2 5 4 2 10" xfId="14923"/>
    <cellStyle name="Millares 2 5 4 2 11" xfId="29669"/>
    <cellStyle name="Millares 2 5 4 2 12" xfId="30109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2" xfId="329"/>
    <cellStyle name="Millares 2 5 5 2 10" xfId="14855"/>
    <cellStyle name="Millares 2 5 5 2 11" xfId="29601"/>
    <cellStyle name="Millares 2 5 5 2 12" xfId="30041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2" xfId="398"/>
    <cellStyle name="Millares 2 6 2 2 10" xfId="14924"/>
    <cellStyle name="Millares 2 6 2 2 11" xfId="29670"/>
    <cellStyle name="Millares 2 6 2 2 12" xfId="30110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2" xfId="331"/>
    <cellStyle name="Millares 2 6 3 2 10" xfId="14857"/>
    <cellStyle name="Millares 2 6 3 2 11" xfId="29603"/>
    <cellStyle name="Millares 2 6 3 2 12" xfId="30043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2" xfId="415"/>
    <cellStyle name="Millares 2 7 2 2 10" xfId="14941"/>
    <cellStyle name="Millares 2 7 2 2 11" xfId="29687"/>
    <cellStyle name="Millares 2 7 2 2 12" xfId="30127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2" xfId="348"/>
    <cellStyle name="Millares 2 7 3 2 10" xfId="14874"/>
    <cellStyle name="Millares 2 7 3 2 11" xfId="29620"/>
    <cellStyle name="Millares 2 7 3 2 12" xfId="30060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2" xfId="390"/>
    <cellStyle name="Millares 2 8 2 2 10" xfId="14916"/>
    <cellStyle name="Millares 2 8 2 2 11" xfId="29662"/>
    <cellStyle name="Millares 2 8 2 2 12" xfId="30102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2" xfId="314"/>
    <cellStyle name="Millares 2 8 3 2 10" xfId="14840"/>
    <cellStyle name="Millares 2 8 3 2 11" xfId="29586"/>
    <cellStyle name="Millares 2 8 3 2 12" xfId="30026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2" xfId="433"/>
    <cellStyle name="Millares 2 9 2 2 10" xfId="14959"/>
    <cellStyle name="Millares 2 9 2 2 11" xfId="29705"/>
    <cellStyle name="Millares 2 9 2 2 12" xfId="30145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2" xfId="366"/>
    <cellStyle name="Millares 2 9 3 2 10" xfId="14892"/>
    <cellStyle name="Millares 2 9 3 2 11" xfId="29638"/>
    <cellStyle name="Millares 2 9 3 2 12" xfId="30078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0" xfId="451"/>
    <cellStyle name="Millares 20 10" xfId="29283"/>
    <cellStyle name="Millares 20 11" xfId="30383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2" xfId="306"/>
    <cellStyle name="Millares 3 10 2 10" xfId="14832"/>
    <cellStyle name="Millares 3 10 2 11" xfId="29578"/>
    <cellStyle name="Millares 3 10 2 12" xfId="30018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2" xfId="408"/>
    <cellStyle name="Millares 3 2 2 2 2 10" xfId="14934"/>
    <cellStyle name="Millares 3 2 2 2 2 11" xfId="29680"/>
    <cellStyle name="Millares 3 2 2 2 2 12" xfId="30120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2" xfId="341"/>
    <cellStyle name="Millares 3 2 2 3 2 10" xfId="14867"/>
    <cellStyle name="Millares 3 2 2 3 2 11" xfId="29613"/>
    <cellStyle name="Millares 3 2 2 3 2 12" xfId="30053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0" xfId="14543"/>
    <cellStyle name="Millares 3 2 21" xfId="29069"/>
    <cellStyle name="Millares 3 2 22" xfId="29729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2" xfId="425"/>
    <cellStyle name="Millares 3 2 3 2 2 10" xfId="14951"/>
    <cellStyle name="Millares 3 2 3 2 2 11" xfId="29697"/>
    <cellStyle name="Millares 3 2 3 2 2 12" xfId="30137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2" xfId="358"/>
    <cellStyle name="Millares 3 2 3 3 2 10" xfId="14884"/>
    <cellStyle name="Millares 3 2 3 3 2 11" xfId="29630"/>
    <cellStyle name="Millares 3 2 3 3 2 12" xfId="30070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2" xfId="395"/>
    <cellStyle name="Millares 3 2 4 2 2 10" xfId="14921"/>
    <cellStyle name="Millares 3 2 4 2 2 11" xfId="29667"/>
    <cellStyle name="Millares 3 2 4 2 2 12" xfId="30107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2" xfId="324"/>
    <cellStyle name="Millares 3 2 4 3 2 10" xfId="14850"/>
    <cellStyle name="Millares 3 2 4 3 2 11" xfId="29596"/>
    <cellStyle name="Millares 3 2 4 3 2 12" xfId="30036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2" xfId="437"/>
    <cellStyle name="Millares 3 2 5 2 2 10" xfId="14963"/>
    <cellStyle name="Millares 3 2 5 2 2 11" xfId="29709"/>
    <cellStyle name="Millares 3 2 5 2 2 12" xfId="30149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2" xfId="370"/>
    <cellStyle name="Millares 3 2 5 3 2 10" xfId="14896"/>
    <cellStyle name="Millares 3 2 5 3 2 11" xfId="29642"/>
    <cellStyle name="Millares 3 2 5 3 2 12" xfId="30082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2" xfId="388"/>
    <cellStyle name="Millares 3 2 6 2 10" xfId="14914"/>
    <cellStyle name="Millares 3 2 6 2 11" xfId="29660"/>
    <cellStyle name="Millares 3 2 6 2 12" xfId="30100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2" xfId="444"/>
    <cellStyle name="Millares 3 2 7 2 10" xfId="14970"/>
    <cellStyle name="Millares 3 2 7 2 11" xfId="29716"/>
    <cellStyle name="Millares 3 2 7 2 12" xfId="30156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2" xfId="449"/>
    <cellStyle name="Millares 3 2 8 2 10" xfId="14975"/>
    <cellStyle name="Millares 3 2 8 2 11" xfId="29721"/>
    <cellStyle name="Millares 3 2 8 2 12" xfId="30161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2" xfId="311"/>
    <cellStyle name="Millares 3 2 9 2 10" xfId="14837"/>
    <cellStyle name="Millares 3 2 9 2 11" xfId="29583"/>
    <cellStyle name="Millares 3 2 9 2 12" xfId="30023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2" xfId="401"/>
    <cellStyle name="Millares 3 3 2 2 2 10" xfId="14927"/>
    <cellStyle name="Millares 3 3 2 2 2 11" xfId="29673"/>
    <cellStyle name="Millares 3 3 2 2 2 12" xfId="30113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2" xfId="334"/>
    <cellStyle name="Millares 3 3 2 3 2 10" xfId="14860"/>
    <cellStyle name="Millares 3 3 2 3 2 11" xfId="29606"/>
    <cellStyle name="Millares 3 3 2 3 2 12" xfId="30046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2" xfId="385"/>
    <cellStyle name="Millares 3 3 3 2 10" xfId="14911"/>
    <cellStyle name="Millares 3 3 3 2 11" xfId="29657"/>
    <cellStyle name="Millares 3 3 3 2 12" xfId="30097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2" xfId="308"/>
    <cellStyle name="Millares 3 3 4 2 10" xfId="14834"/>
    <cellStyle name="Millares 3 3 4 2 11" xfId="29580"/>
    <cellStyle name="Millares 3 3 4 2 12" xfId="30020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2" xfId="418"/>
    <cellStyle name="Millares 3 4 2 2 10" xfId="14944"/>
    <cellStyle name="Millares 3 4 2 2 11" xfId="29690"/>
    <cellStyle name="Millares 3 4 2 2 12" xfId="30130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2" xfId="351"/>
    <cellStyle name="Millares 3 4 3 2 10" xfId="14877"/>
    <cellStyle name="Millares 3 4 3 2 11" xfId="29623"/>
    <cellStyle name="Millares 3 4 3 2 12" xfId="30063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2" xfId="392"/>
    <cellStyle name="Millares 3 5 2 2 10" xfId="14918"/>
    <cellStyle name="Millares 3 5 2 2 11" xfId="29664"/>
    <cellStyle name="Millares 3 5 2 2 12" xfId="30104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2" xfId="317"/>
    <cellStyle name="Millares 3 5 3 2 10" xfId="14843"/>
    <cellStyle name="Millares 3 5 3 2 11" xfId="29589"/>
    <cellStyle name="Millares 3 5 3 2 12" xfId="30029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2" xfId="434"/>
    <cellStyle name="Millares 3 6 2 2 10" xfId="14960"/>
    <cellStyle name="Millares 3 6 2 2 11" xfId="29706"/>
    <cellStyle name="Millares 3 6 2 2 12" xfId="30146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2" xfId="367"/>
    <cellStyle name="Millares 3 6 3 2 10" xfId="14893"/>
    <cellStyle name="Millares 3 6 3 2 11" xfId="29639"/>
    <cellStyle name="Millares 3 6 3 2 12" xfId="30079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2" xfId="378"/>
    <cellStyle name="Millares 3 7 2 2 10" xfId="14904"/>
    <cellStyle name="Millares 3 7 2 2 11" xfId="29650"/>
    <cellStyle name="Millares 3 7 2 2 12" xfId="30090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2" xfId="441"/>
    <cellStyle name="Millares 3 8 2 10" xfId="14967"/>
    <cellStyle name="Millares 3 8 2 11" xfId="29713"/>
    <cellStyle name="Millares 3 8 2 12" xfId="30153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2" xfId="446"/>
    <cellStyle name="Millares 3 9 2 10" xfId="14972"/>
    <cellStyle name="Millares 3 9 2 11" xfId="29718"/>
    <cellStyle name="Millares 3 9 2 12" xfId="30158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2" xfId="310"/>
    <cellStyle name="Millares 4 10 2 10" xfId="14836"/>
    <cellStyle name="Millares 4 10 2 11" xfId="29582"/>
    <cellStyle name="Millares 4 10 2 12" xfId="30022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2" xfId="409"/>
    <cellStyle name="Millares 4 2 2 2 2 10" xfId="14935"/>
    <cellStyle name="Millares 4 2 2 2 2 11" xfId="29681"/>
    <cellStyle name="Millares 4 2 2 2 2 12" xfId="30121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2" xfId="342"/>
    <cellStyle name="Millares 4 2 2 3 2 10" xfId="14868"/>
    <cellStyle name="Millares 4 2 2 3 2 11" xfId="29614"/>
    <cellStyle name="Millares 4 2 2 3 2 12" xfId="30054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2" xfId="426"/>
    <cellStyle name="Millares 4 2 3 2 2 10" xfId="14952"/>
    <cellStyle name="Millares 4 2 3 2 2 11" xfId="29698"/>
    <cellStyle name="Millares 4 2 3 2 2 12" xfId="30138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2" xfId="359"/>
    <cellStyle name="Millares 4 2 3 3 2 10" xfId="14885"/>
    <cellStyle name="Millares 4 2 3 3 2 11" xfId="29631"/>
    <cellStyle name="Millares 4 2 3 3 2 12" xfId="30071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2" xfId="389"/>
    <cellStyle name="Millares 4 2 4 2 10" xfId="14915"/>
    <cellStyle name="Millares 4 2 4 2 11" xfId="29661"/>
    <cellStyle name="Millares 4 2 4 2 12" xfId="30101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2" xfId="325"/>
    <cellStyle name="Millares 4 2 5 2 10" xfId="14851"/>
    <cellStyle name="Millares 4 2 5 2 11" xfId="29597"/>
    <cellStyle name="Millares 4 2 5 2 12" xfId="30037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2" xfId="402"/>
    <cellStyle name="Millares 4 3 2 2 10" xfId="14928"/>
    <cellStyle name="Millares 4 3 2 2 11" xfId="29674"/>
    <cellStyle name="Millares 4 3 2 2 12" xfId="30114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2" xfId="335"/>
    <cellStyle name="Millares 4 3 3 2 10" xfId="14861"/>
    <cellStyle name="Millares 4 3 3 2 11" xfId="29607"/>
    <cellStyle name="Millares 4 3 3 2 12" xfId="30047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2" xfId="419"/>
    <cellStyle name="Millares 4 4 2 2 10" xfId="14945"/>
    <cellStyle name="Millares 4 4 2 2 11" xfId="29691"/>
    <cellStyle name="Millares 4 4 2 2 12" xfId="30131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2" xfId="352"/>
    <cellStyle name="Millares 4 4 3 2 10" xfId="14878"/>
    <cellStyle name="Millares 4 4 3 2 11" xfId="29624"/>
    <cellStyle name="Millares 4 4 3 2 12" xfId="30064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2" xfId="393"/>
    <cellStyle name="Millares 4 5 2 2 10" xfId="14919"/>
    <cellStyle name="Millares 4 5 2 2 11" xfId="29665"/>
    <cellStyle name="Millares 4 5 2 2 12" xfId="30105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2" xfId="318"/>
    <cellStyle name="Millares 4 5 3 2 10" xfId="14844"/>
    <cellStyle name="Millares 4 5 3 2 11" xfId="29590"/>
    <cellStyle name="Millares 4 5 3 2 12" xfId="30030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2" xfId="436"/>
    <cellStyle name="Millares 4 6 2 2 10" xfId="14962"/>
    <cellStyle name="Millares 4 6 2 2 11" xfId="29708"/>
    <cellStyle name="Millares 4 6 2 2 12" xfId="30148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2" xfId="369"/>
    <cellStyle name="Millares 4 6 3 2 10" xfId="14895"/>
    <cellStyle name="Millares 4 6 3 2 11" xfId="29641"/>
    <cellStyle name="Millares 4 6 3 2 12" xfId="30081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2" xfId="376"/>
    <cellStyle name="Millares 4 7 2 10" xfId="14902"/>
    <cellStyle name="Millares 4 7 2 11" xfId="29648"/>
    <cellStyle name="Millares 4 7 2 12" xfId="30088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2" xfId="443"/>
    <cellStyle name="Millares 4 8 2 10" xfId="14969"/>
    <cellStyle name="Millares 4 8 2 11" xfId="29715"/>
    <cellStyle name="Millares 4 8 2 12" xfId="30155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2" xfId="448"/>
    <cellStyle name="Millares 4 9 2 10" xfId="14974"/>
    <cellStyle name="Millares 4 9 2 11" xfId="29720"/>
    <cellStyle name="Millares 4 9 2 12" xfId="30160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2" xfId="406"/>
    <cellStyle name="Millares 5 2 2 2 2 10" xfId="14932"/>
    <cellStyle name="Millares 5 2 2 2 2 11" xfId="29678"/>
    <cellStyle name="Millares 5 2 2 2 2 12" xfId="30118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2" xfId="339"/>
    <cellStyle name="Millares 5 2 2 3 2 10" xfId="14865"/>
    <cellStyle name="Millares 5 2 2 3 2 11" xfId="29611"/>
    <cellStyle name="Millares 5 2 2 3 2 12" xfId="30051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2" xfId="423"/>
    <cellStyle name="Millares 5 2 3 2 2 10" xfId="14949"/>
    <cellStyle name="Millares 5 2 3 2 2 11" xfId="29695"/>
    <cellStyle name="Millares 5 2 3 2 2 12" xfId="30135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2" xfId="356"/>
    <cellStyle name="Millares 5 2 3 3 2 10" xfId="14882"/>
    <cellStyle name="Millares 5 2 3 3 2 11" xfId="29628"/>
    <cellStyle name="Millares 5 2 3 3 2 12" xfId="30068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2" xfId="386"/>
    <cellStyle name="Millares 5 2 4 2 10" xfId="14912"/>
    <cellStyle name="Millares 5 2 4 2 11" xfId="29658"/>
    <cellStyle name="Millares 5 2 4 2 12" xfId="30098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2" xfId="322"/>
    <cellStyle name="Millares 5 2 5 2 10" xfId="14848"/>
    <cellStyle name="Millares 5 2 5 2 11" xfId="29594"/>
    <cellStyle name="Millares 5 2 5 2 12" xfId="30034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2" xfId="399"/>
    <cellStyle name="Millares 5 3 2 2 10" xfId="14925"/>
    <cellStyle name="Millares 5 3 2 2 11" xfId="29671"/>
    <cellStyle name="Millares 5 3 2 2 12" xfId="30111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2" xfId="332"/>
    <cellStyle name="Millares 5 3 3 2 10" xfId="14858"/>
    <cellStyle name="Millares 5 3 3 2 11" xfId="29604"/>
    <cellStyle name="Millares 5 3 3 2 12" xfId="30044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2" xfId="416"/>
    <cellStyle name="Millares 5 4 2 2 10" xfId="14942"/>
    <cellStyle name="Millares 5 4 2 2 11" xfId="29688"/>
    <cellStyle name="Millares 5 4 2 2 12" xfId="30128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2" xfId="349"/>
    <cellStyle name="Millares 5 4 3 2 10" xfId="14875"/>
    <cellStyle name="Millares 5 4 3 2 11" xfId="29621"/>
    <cellStyle name="Millares 5 4 3 2 12" xfId="30061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2" xfId="382"/>
    <cellStyle name="Millares 5 5 2 10" xfId="14908"/>
    <cellStyle name="Millares 5 5 2 11" xfId="29654"/>
    <cellStyle name="Millares 5 5 2 12" xfId="30094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2" xfId="315"/>
    <cellStyle name="Millares 5 6 2 10" xfId="14841"/>
    <cellStyle name="Millares 5 6 2 11" xfId="29587"/>
    <cellStyle name="Millares 5 6 2 12" xfId="30027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2" xfId="403"/>
    <cellStyle name="Millares 6 2 2 2 10" xfId="14929"/>
    <cellStyle name="Millares 6 2 2 2 11" xfId="29675"/>
    <cellStyle name="Millares 6 2 2 2 12" xfId="30115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2" xfId="336"/>
    <cellStyle name="Millares 6 2 3 2 10" xfId="14862"/>
    <cellStyle name="Millares 6 2 3 2 11" xfId="29608"/>
    <cellStyle name="Millares 6 2 3 2 12" xfId="30048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2" xfId="420"/>
    <cellStyle name="Millares 6 3 2 2 10" xfId="14946"/>
    <cellStyle name="Millares 6 3 2 2 11" xfId="29692"/>
    <cellStyle name="Millares 6 3 2 2 12" xfId="30132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2" xfId="353"/>
    <cellStyle name="Millares 6 3 3 2 10" xfId="14879"/>
    <cellStyle name="Millares 6 3 3 2 11" xfId="29625"/>
    <cellStyle name="Millares 6 3 3 2 12" xfId="30065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2" xfId="383"/>
    <cellStyle name="Millares 6 4 2 10" xfId="14909"/>
    <cellStyle name="Millares 6 4 2 11" xfId="29655"/>
    <cellStyle name="Millares 6 4 2 12" xfId="30095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2" xfId="319"/>
    <cellStyle name="Millares 6 5 2 10" xfId="14845"/>
    <cellStyle name="Millares 6 5 2 11" xfId="29591"/>
    <cellStyle name="Millares 6 5 2 12" xfId="30031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2" xfId="404"/>
    <cellStyle name="Millares 7 2 2 2 10" xfId="14930"/>
    <cellStyle name="Millares 7 2 2 2 11" xfId="29676"/>
    <cellStyle name="Millares 7 2 2 2 12" xfId="30116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2" xfId="337"/>
    <cellStyle name="Millares 7 2 3 2 10" xfId="14863"/>
    <cellStyle name="Millares 7 2 3 2 11" xfId="29609"/>
    <cellStyle name="Millares 7 2 3 2 12" xfId="30049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2" xfId="421"/>
    <cellStyle name="Millares 7 3 2 2 10" xfId="14947"/>
    <cellStyle name="Millares 7 3 2 2 11" xfId="29693"/>
    <cellStyle name="Millares 7 3 2 2 12" xfId="30133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2" xfId="354"/>
    <cellStyle name="Millares 7 3 3 2 10" xfId="14880"/>
    <cellStyle name="Millares 7 3 3 2 11" xfId="29626"/>
    <cellStyle name="Millares 7 3 3 2 12" xfId="30066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2" xfId="384"/>
    <cellStyle name="Millares 7 4 2 10" xfId="14910"/>
    <cellStyle name="Millares 7 4 2 11" xfId="29656"/>
    <cellStyle name="Millares 7 4 2 12" xfId="30096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2" xfId="320"/>
    <cellStyle name="Millares 7 5 2 10" xfId="14846"/>
    <cellStyle name="Millares 7 5 2 11" xfId="29592"/>
    <cellStyle name="Millares 7 5 2 12" xfId="30032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2" xfId="410"/>
    <cellStyle name="Millares 8 2 2 2 10" xfId="14936"/>
    <cellStyle name="Millares 8 2 2 2 11" xfId="29682"/>
    <cellStyle name="Millares 8 2 2 2 12" xfId="30122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2" xfId="343"/>
    <cellStyle name="Millares 8 2 3 2 10" xfId="14869"/>
    <cellStyle name="Millares 8 2 3 2 11" xfId="29615"/>
    <cellStyle name="Millares 8 2 3 2 12" xfId="30055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2" xfId="427"/>
    <cellStyle name="Millares 8 3 2 2 10" xfId="14953"/>
    <cellStyle name="Millares 8 3 2 2 11" xfId="29699"/>
    <cellStyle name="Millares 8 3 2 2 12" xfId="30139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2" xfId="360"/>
    <cellStyle name="Millares 8 3 3 2 10" xfId="14886"/>
    <cellStyle name="Millares 8 3 3 2 11" xfId="29632"/>
    <cellStyle name="Millares 8 3 3 2 12" xfId="30072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2" xfId="380"/>
    <cellStyle name="Millares 8 4 2 10" xfId="14906"/>
    <cellStyle name="Millares 8 4 2 11" xfId="29652"/>
    <cellStyle name="Millares 8 4 2 12" xfId="30092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2" xfId="326"/>
    <cellStyle name="Millares 8 5 2 10" xfId="14852"/>
    <cellStyle name="Millares 8 5 2 11" xfId="29598"/>
    <cellStyle name="Millares 8 5 2 12" xfId="30038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2" xfId="412"/>
    <cellStyle name="Millares 9 2 2 2 10" xfId="14938"/>
    <cellStyle name="Millares 9 2 2 2 11" xfId="29684"/>
    <cellStyle name="Millares 9 2 2 2 12" xfId="30124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2" xfId="345"/>
    <cellStyle name="Millares 9 2 3 2 10" xfId="14871"/>
    <cellStyle name="Millares 9 2 3 2 11" xfId="29617"/>
    <cellStyle name="Millares 9 2 3 2 12" xfId="30057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2" xfId="429"/>
    <cellStyle name="Millares 9 3 2 2 10" xfId="14955"/>
    <cellStyle name="Millares 9 3 2 2 11" xfId="29701"/>
    <cellStyle name="Millares 9 3 2 2 12" xfId="30141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2" xfId="362"/>
    <cellStyle name="Millares 9 3 3 2 10" xfId="14888"/>
    <cellStyle name="Millares 9 3 3 2 11" xfId="29634"/>
    <cellStyle name="Millares 9 3 3 2 12" xfId="30074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2" xfId="396"/>
    <cellStyle name="Millares 9 4 2 10" xfId="14922"/>
    <cellStyle name="Millares 9 4 2 11" xfId="29668"/>
    <cellStyle name="Millares 9 4 2 12" xfId="30108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2" xfId="328"/>
    <cellStyle name="Millares 9 5 2 10" xfId="14854"/>
    <cellStyle name="Millares 9 5 2 11" xfId="29600"/>
    <cellStyle name="Millares 9 5 2 12" xfId="30040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1</xdr:row>
      <xdr:rowOff>123825</xdr:rowOff>
    </xdr:from>
    <xdr:to>
      <xdr:col>4</xdr:col>
      <xdr:colOff>0</xdr:colOff>
      <xdr:row>6</xdr:row>
      <xdr:rowOff>57150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1</xdr:row>
      <xdr:rowOff>171450</xdr:rowOff>
    </xdr:from>
    <xdr:to>
      <xdr:col>3</xdr:col>
      <xdr:colOff>676274</xdr:colOff>
      <xdr:row>4</xdr:row>
      <xdr:rowOff>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48</xdr:row>
      <xdr:rowOff>142875</xdr:rowOff>
    </xdr:from>
    <xdr:to>
      <xdr:col>9</xdr:col>
      <xdr:colOff>19050</xdr:colOff>
      <xdr:row>68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3:K33"/>
  <sheetViews>
    <sheetView showGridLines="0" tabSelected="1" zoomScaleNormal="100" workbookViewId="0">
      <selection activeCell="L10" sqref="L10"/>
    </sheetView>
  </sheetViews>
  <sheetFormatPr baseColWidth="10" defaultColWidth="11.375" defaultRowHeight="15"/>
  <cols>
    <col min="1" max="1" width="2.875" style="5" customWidth="1"/>
    <col min="2" max="2" width="12.75" style="5" customWidth="1"/>
    <col min="3" max="3" width="14.75" style="5" customWidth="1"/>
    <col min="4" max="4" width="11.375" style="5" bestFit="1" customWidth="1"/>
    <col min="5" max="5" width="33.125" style="5" customWidth="1"/>
    <col min="6" max="6" width="11.375" style="5"/>
    <col min="7" max="7" width="13.875" style="5" bestFit="1" customWidth="1"/>
    <col min="8" max="8" width="12.75" style="5" customWidth="1"/>
    <col min="9" max="9" width="14.75" style="5" bestFit="1" customWidth="1"/>
    <col min="10" max="10" width="3" style="5" customWidth="1"/>
    <col min="11" max="16384" width="11.375" style="5"/>
  </cols>
  <sheetData>
    <row r="3" spans="2:11" ht="15.75">
      <c r="B3" s="57" t="s">
        <v>0</v>
      </c>
      <c r="C3" s="57"/>
      <c r="D3" s="4"/>
    </row>
    <row r="4" spans="2:11" ht="46.5">
      <c r="B4" s="6" t="s">
        <v>1</v>
      </c>
      <c r="C4" s="7"/>
      <c r="D4" s="7"/>
      <c r="F4" s="58" t="s">
        <v>47</v>
      </c>
      <c r="G4" s="58"/>
      <c r="H4" s="58"/>
      <c r="I4" s="58"/>
    </row>
    <row r="5" spans="2:11" ht="15.75">
      <c r="B5" s="60" t="s">
        <v>29</v>
      </c>
      <c r="C5" s="60"/>
      <c r="D5" s="1"/>
      <c r="F5" s="56" t="s">
        <v>48</v>
      </c>
      <c r="G5" s="56"/>
      <c r="H5" s="56"/>
      <c r="I5" s="56"/>
    </row>
    <row r="6" spans="2:11">
      <c r="B6" s="59" t="s">
        <v>30</v>
      </c>
      <c r="C6" s="59"/>
      <c r="D6" s="59"/>
      <c r="F6" s="56"/>
      <c r="G6" s="56"/>
      <c r="H6" s="56"/>
      <c r="I6" s="56"/>
    </row>
    <row r="7" spans="2:11">
      <c r="F7" s="45"/>
      <c r="G7" s="45"/>
      <c r="H7" s="45"/>
      <c r="I7" s="45"/>
    </row>
    <row r="10" spans="2:11" ht="15" customHeight="1">
      <c r="B10" s="46" t="s">
        <v>33</v>
      </c>
      <c r="C10" s="47"/>
      <c r="D10" s="8" t="s">
        <v>2</v>
      </c>
      <c r="E10" s="9">
        <v>20601851505</v>
      </c>
      <c r="F10" s="8" t="s">
        <v>3</v>
      </c>
      <c r="G10" s="9" t="s">
        <v>34</v>
      </c>
      <c r="H10" s="8" t="s">
        <v>4</v>
      </c>
      <c r="I10" s="10">
        <v>44172</v>
      </c>
    </row>
    <row r="11" spans="2:11">
      <c r="B11" s="48"/>
      <c r="C11" s="49"/>
      <c r="D11" s="8" t="s">
        <v>5</v>
      </c>
      <c r="E11" s="9" t="s">
        <v>6</v>
      </c>
      <c r="F11" s="8" t="s">
        <v>7</v>
      </c>
      <c r="G11" s="9" t="s">
        <v>32</v>
      </c>
      <c r="H11" s="8" t="s">
        <v>8</v>
      </c>
      <c r="I11" s="9" t="s">
        <v>9</v>
      </c>
    </row>
    <row r="13" spans="2:11">
      <c r="B13" s="11" t="s">
        <v>10</v>
      </c>
      <c r="C13" s="50" t="s">
        <v>11</v>
      </c>
      <c r="D13" s="51"/>
      <c r="E13" s="52"/>
      <c r="F13" s="11" t="s">
        <v>12</v>
      </c>
      <c r="G13" s="11" t="s">
        <v>13</v>
      </c>
      <c r="H13" s="11" t="s">
        <v>14</v>
      </c>
      <c r="I13" s="11" t="s">
        <v>15</v>
      </c>
    </row>
    <row r="14" spans="2:11">
      <c r="B14" s="12">
        <v>1</v>
      </c>
      <c r="C14" s="30" t="s">
        <v>42</v>
      </c>
      <c r="D14" s="31"/>
      <c r="E14" s="32"/>
      <c r="F14" s="3" t="s">
        <v>49</v>
      </c>
      <c r="G14" s="13" t="s">
        <v>28</v>
      </c>
      <c r="H14" s="14">
        <v>23.7288</v>
      </c>
      <c r="I14" s="15">
        <f t="shared" ref="I14:I16" si="0">+H14*F14</f>
        <v>94.915199999999999</v>
      </c>
      <c r="K14" s="16"/>
    </row>
    <row r="15" spans="2:11">
      <c r="B15" s="12">
        <v>2</v>
      </c>
      <c r="C15" s="33" t="s">
        <v>44</v>
      </c>
      <c r="D15" s="34"/>
      <c r="E15" s="35"/>
      <c r="F15" s="3" t="s">
        <v>49</v>
      </c>
      <c r="G15" s="13" t="s">
        <v>43</v>
      </c>
      <c r="H15" s="14">
        <v>21.186399999999999</v>
      </c>
      <c r="I15" s="15">
        <f t="shared" ref="I15" si="1">+H15*F15</f>
        <v>84.745599999999996</v>
      </c>
      <c r="K15" s="16"/>
    </row>
    <row r="16" spans="2:11">
      <c r="B16" s="12">
        <v>3</v>
      </c>
      <c r="C16" s="53" t="s">
        <v>41</v>
      </c>
      <c r="D16" s="54"/>
      <c r="E16" s="55"/>
      <c r="F16" s="3" t="s">
        <v>45</v>
      </c>
      <c r="G16" s="13" t="s">
        <v>28</v>
      </c>
      <c r="H16" s="17">
        <v>12.7118</v>
      </c>
      <c r="I16" s="15">
        <f t="shared" si="0"/>
        <v>127.11799999999999</v>
      </c>
      <c r="K16" s="16"/>
    </row>
    <row r="17" spans="2:11">
      <c r="B17" s="12">
        <v>4</v>
      </c>
      <c r="C17" s="36" t="s">
        <v>50</v>
      </c>
      <c r="D17" s="37"/>
      <c r="E17" s="38"/>
      <c r="F17" s="3" t="s">
        <v>35</v>
      </c>
      <c r="G17" s="13" t="s">
        <v>28</v>
      </c>
      <c r="H17" s="14">
        <v>21.186399999999999</v>
      </c>
      <c r="I17" s="15">
        <f t="shared" ref="I17" si="2">+H17*F17</f>
        <v>21.186399999999999</v>
      </c>
      <c r="K17" s="16"/>
    </row>
    <row r="18" spans="2:11">
      <c r="B18" s="12">
        <v>5</v>
      </c>
      <c r="C18" s="53" t="s">
        <v>38</v>
      </c>
      <c r="D18" s="54"/>
      <c r="E18" s="55"/>
      <c r="F18" s="3" t="s">
        <v>35</v>
      </c>
      <c r="G18" s="13" t="s">
        <v>36</v>
      </c>
      <c r="H18" s="17">
        <v>4.2371999999999996</v>
      </c>
      <c r="I18" s="15">
        <f t="shared" ref="I18:I20" si="3">+H18*F18</f>
        <v>4.2371999999999996</v>
      </c>
      <c r="K18" s="16"/>
    </row>
    <row r="19" spans="2:11">
      <c r="B19" s="12">
        <v>6</v>
      </c>
      <c r="C19" s="53" t="s">
        <v>39</v>
      </c>
      <c r="D19" s="54"/>
      <c r="E19" s="55"/>
      <c r="F19" s="3" t="s">
        <v>35</v>
      </c>
      <c r="G19" s="13" t="s">
        <v>36</v>
      </c>
      <c r="H19" s="17">
        <v>4.2371999999999996</v>
      </c>
      <c r="I19" s="15">
        <f t="shared" si="3"/>
        <v>4.2371999999999996</v>
      </c>
      <c r="K19" s="16"/>
    </row>
    <row r="20" spans="2:11">
      <c r="B20" s="12">
        <v>7</v>
      </c>
      <c r="C20" s="53" t="s">
        <v>40</v>
      </c>
      <c r="D20" s="54"/>
      <c r="E20" s="55"/>
      <c r="F20" s="3" t="s">
        <v>35</v>
      </c>
      <c r="G20" s="13" t="s">
        <v>37</v>
      </c>
      <c r="H20" s="17">
        <v>14.406700000000001</v>
      </c>
      <c r="I20" s="15">
        <f t="shared" si="3"/>
        <v>14.406700000000001</v>
      </c>
      <c r="K20" s="16"/>
    </row>
    <row r="21" spans="2:11">
      <c r="B21" s="18"/>
      <c r="C21" s="39"/>
      <c r="D21" s="40"/>
      <c r="E21" s="41"/>
      <c r="F21" s="13"/>
      <c r="G21" s="15"/>
      <c r="H21" s="15"/>
      <c r="I21" s="15"/>
    </row>
    <row r="22" spans="2:11">
      <c r="B22" s="19"/>
      <c r="C22" s="20"/>
      <c r="D22" s="20"/>
      <c r="E22" s="20"/>
      <c r="F22" s="21"/>
      <c r="G22" s="22"/>
      <c r="H22" s="23" t="s">
        <v>16</v>
      </c>
      <c r="I22" s="24">
        <f>SUM(I14:I21)</f>
        <v>350.84629999999993</v>
      </c>
    </row>
    <row r="23" spans="2:11">
      <c r="B23" s="19"/>
      <c r="C23" s="20"/>
      <c r="D23" s="20"/>
      <c r="E23" s="20"/>
      <c r="F23" s="21"/>
      <c r="G23" s="22"/>
      <c r="H23" s="23" t="s">
        <v>17</v>
      </c>
      <c r="I23" s="24">
        <f>I22*0.18</f>
        <v>63.152333999999982</v>
      </c>
    </row>
    <row r="24" spans="2:11">
      <c r="B24" s="19"/>
      <c r="C24" s="20"/>
      <c r="D24" s="20"/>
      <c r="E24" s="20"/>
      <c r="F24" s="21"/>
      <c r="G24" s="22"/>
      <c r="H24" s="25" t="s">
        <v>18</v>
      </c>
      <c r="I24" s="24">
        <f>I22+I23</f>
        <v>413.99863399999992</v>
      </c>
    </row>
    <row r="25" spans="2:11">
      <c r="B25" s="19"/>
      <c r="I25" s="26"/>
      <c r="J25" s="27"/>
    </row>
    <row r="26" spans="2:11">
      <c r="B26" s="2" t="s">
        <v>19</v>
      </c>
      <c r="I26" s="28"/>
    </row>
    <row r="27" spans="2:11">
      <c r="B27" s="2" t="s">
        <v>20</v>
      </c>
      <c r="I27" s="28"/>
    </row>
    <row r="28" spans="2:11">
      <c r="B28" s="2" t="s">
        <v>21</v>
      </c>
    </row>
    <row r="29" spans="2:11">
      <c r="B29" s="2" t="s">
        <v>46</v>
      </c>
    </row>
    <row r="30" spans="2:11">
      <c r="B30" s="29"/>
    </row>
    <row r="31" spans="2:11">
      <c r="B31" s="2" t="s">
        <v>31</v>
      </c>
    </row>
    <row r="33" spans="2:9">
      <c r="B33" s="8" t="s">
        <v>22</v>
      </c>
      <c r="C33" s="9" t="s">
        <v>23</v>
      </c>
      <c r="D33" s="8" t="s">
        <v>24</v>
      </c>
      <c r="E33" s="10" t="s">
        <v>25</v>
      </c>
      <c r="F33" s="8" t="s">
        <v>26</v>
      </c>
      <c r="G33" s="42" t="s">
        <v>27</v>
      </c>
      <c r="H33" s="43"/>
      <c r="I33" s="44"/>
    </row>
  </sheetData>
  <mergeCells count="14">
    <mergeCell ref="F5:I6"/>
    <mergeCell ref="B3:C3"/>
    <mergeCell ref="F4:I4"/>
    <mergeCell ref="B6:D6"/>
    <mergeCell ref="B5:C5"/>
    <mergeCell ref="C21:E21"/>
    <mergeCell ref="G33:I33"/>
    <mergeCell ref="F7:I7"/>
    <mergeCell ref="B10:C11"/>
    <mergeCell ref="C13:E13"/>
    <mergeCell ref="C18:E18"/>
    <mergeCell ref="C19:E19"/>
    <mergeCell ref="C20:E20"/>
    <mergeCell ref="C16:E16"/>
  </mergeCells>
  <hyperlinks>
    <hyperlink ref="G33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311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2020-12-15T21:21:00Z</dcterms:modified>
</cp:coreProperties>
</file>